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80" tabRatio="701" activeTab="1"/>
  </bookViews>
  <sheets>
    <sheet name="ნაკრები" sheetId="15" r:id="rId1"/>
    <sheet name="გათ.გაგრილება" sheetId="13" r:id="rId2"/>
    <sheet name="ვენტილაცია" sheetId="16" r:id="rId3"/>
    <sheet name="სანტექნიკა" sheetId="14" r:id="rId4"/>
    <sheet name="ცივი ცხელი წყალი" sheetId="17" r:id="rId5"/>
  </sheets>
  <calcPr calcId="152511"/>
</workbook>
</file>

<file path=xl/calcChain.xml><?xml version="1.0" encoding="utf-8"?>
<calcChain xmlns="http://schemas.openxmlformats.org/spreadsheetml/2006/main">
  <c r="J13" i="13" l="1"/>
  <c r="H13" i="13"/>
  <c r="F13" i="13"/>
  <c r="K13" i="13" s="1"/>
  <c r="D11" i="15" l="1"/>
  <c r="J23" i="17" l="1"/>
  <c r="H23" i="17"/>
  <c r="K23" i="17" s="1"/>
  <c r="F23" i="17"/>
  <c r="J19" i="17"/>
  <c r="H19" i="17"/>
  <c r="K19" i="17" s="1"/>
  <c r="F19" i="17"/>
  <c r="J17" i="17"/>
  <c r="H17" i="17"/>
  <c r="F17" i="17"/>
  <c r="K17" i="17" s="1"/>
  <c r="J15" i="17"/>
  <c r="H15" i="17"/>
  <c r="F15" i="17"/>
  <c r="K15" i="17" s="1"/>
  <c r="J36" i="17"/>
  <c r="H36" i="17"/>
  <c r="F36" i="17"/>
  <c r="J35" i="17"/>
  <c r="H35" i="17"/>
  <c r="F35" i="17"/>
  <c r="K35" i="17" s="1"/>
  <c r="J34" i="17"/>
  <c r="H34" i="17"/>
  <c r="F34" i="17"/>
  <c r="J33" i="17"/>
  <c r="H33" i="17"/>
  <c r="F33" i="17"/>
  <c r="J32" i="17"/>
  <c r="H32" i="17"/>
  <c r="F32" i="17"/>
  <c r="J31" i="17"/>
  <c r="H31" i="17"/>
  <c r="F31" i="17"/>
  <c r="K31" i="17" s="1"/>
  <c r="J30" i="17"/>
  <c r="H30" i="17"/>
  <c r="F30" i="17"/>
  <c r="J28" i="17"/>
  <c r="H28" i="17"/>
  <c r="F28" i="17"/>
  <c r="J27" i="17"/>
  <c r="H27" i="17"/>
  <c r="F27" i="17"/>
  <c r="J26" i="17"/>
  <c r="H26" i="17"/>
  <c r="F26" i="17"/>
  <c r="K26" i="17" s="1"/>
  <c r="J25" i="17"/>
  <c r="H25" i="17"/>
  <c r="F25" i="17"/>
  <c r="J24" i="17"/>
  <c r="H24" i="17"/>
  <c r="F24" i="17"/>
  <c r="K24" i="17" s="1"/>
  <c r="J22" i="17"/>
  <c r="H22" i="17"/>
  <c r="F22" i="17"/>
  <c r="J21" i="17"/>
  <c r="H21" i="17"/>
  <c r="F21" i="17"/>
  <c r="K21" i="17" s="1"/>
  <c r="J20" i="17"/>
  <c r="H20" i="17"/>
  <c r="F20" i="17"/>
  <c r="J18" i="17"/>
  <c r="H18" i="17"/>
  <c r="F18" i="17"/>
  <c r="K18" i="17" s="1"/>
  <c r="J16" i="17"/>
  <c r="H16" i="17"/>
  <c r="F16" i="17"/>
  <c r="J14" i="17"/>
  <c r="H14" i="17"/>
  <c r="F14" i="17"/>
  <c r="K14" i="17" s="1"/>
  <c r="J13" i="17"/>
  <c r="H13" i="17"/>
  <c r="F13" i="17"/>
  <c r="J31" i="14"/>
  <c r="H31" i="14"/>
  <c r="F31" i="14"/>
  <c r="K31" i="14" s="1"/>
  <c r="J30" i="14"/>
  <c r="H30" i="14"/>
  <c r="F30" i="14"/>
  <c r="K30" i="14" s="1"/>
  <c r="J24" i="14"/>
  <c r="H24" i="14"/>
  <c r="F24" i="14"/>
  <c r="K24" i="14" s="1"/>
  <c r="J23" i="14"/>
  <c r="H23" i="14"/>
  <c r="F23" i="14"/>
  <c r="K23" i="14" s="1"/>
  <c r="J22" i="14"/>
  <c r="H22" i="14"/>
  <c r="F22" i="14"/>
  <c r="K22" i="14" s="1"/>
  <c r="J20" i="14"/>
  <c r="H20" i="14"/>
  <c r="F20" i="14"/>
  <c r="K20" i="14" s="1"/>
  <c r="J19" i="14"/>
  <c r="H19" i="14"/>
  <c r="F19" i="14"/>
  <c r="K19" i="14" s="1"/>
  <c r="J17" i="14"/>
  <c r="H17" i="14"/>
  <c r="F17" i="14"/>
  <c r="K17" i="14" s="1"/>
  <c r="J14" i="14"/>
  <c r="H14" i="14"/>
  <c r="F14" i="14"/>
  <c r="K14" i="14" s="1"/>
  <c r="J34" i="14"/>
  <c r="H34" i="14"/>
  <c r="F34" i="14"/>
  <c r="J33" i="14"/>
  <c r="H33" i="14"/>
  <c r="F33" i="14"/>
  <c r="J32" i="14"/>
  <c r="H32" i="14"/>
  <c r="F32" i="14"/>
  <c r="J29" i="14"/>
  <c r="H29" i="14"/>
  <c r="F29" i="14"/>
  <c r="J28" i="14"/>
  <c r="H28" i="14"/>
  <c r="F28" i="14"/>
  <c r="J27" i="14"/>
  <c r="H27" i="14"/>
  <c r="F27" i="14"/>
  <c r="J26" i="14"/>
  <c r="H26" i="14"/>
  <c r="F26" i="14"/>
  <c r="J25" i="14"/>
  <c r="H25" i="14"/>
  <c r="F25" i="14"/>
  <c r="J21" i="14"/>
  <c r="H21" i="14"/>
  <c r="F21" i="14"/>
  <c r="J18" i="14"/>
  <c r="H18" i="14"/>
  <c r="F18" i="14"/>
  <c r="J16" i="14"/>
  <c r="K16" i="14" s="1"/>
  <c r="H16" i="14"/>
  <c r="F16" i="14"/>
  <c r="J15" i="14"/>
  <c r="H15" i="14"/>
  <c r="F15" i="14"/>
  <c r="K15" i="14" s="1"/>
  <c r="J13" i="14"/>
  <c r="H13" i="14"/>
  <c r="F13" i="14"/>
  <c r="K28" i="17" l="1"/>
  <c r="K33" i="17"/>
  <c r="K13" i="17"/>
  <c r="K20" i="17"/>
  <c r="K25" i="17"/>
  <c r="K30" i="17"/>
  <c r="K34" i="17"/>
  <c r="K16" i="17"/>
  <c r="K22" i="17"/>
  <c r="K27" i="17"/>
  <c r="K32" i="17"/>
  <c r="K36" i="17"/>
  <c r="K29" i="14"/>
  <c r="K18" i="14"/>
  <c r="K27" i="14"/>
  <c r="K26" i="14"/>
  <c r="K32" i="14"/>
  <c r="K28" i="14"/>
  <c r="K25" i="14"/>
  <c r="K33" i="14"/>
  <c r="K13" i="14"/>
  <c r="K21" i="14"/>
  <c r="K34" i="14"/>
  <c r="J27" i="16" l="1"/>
  <c r="H27" i="16"/>
  <c r="F27" i="16"/>
  <c r="K27" i="16" s="1"/>
  <c r="J26" i="16"/>
  <c r="H26" i="16"/>
  <c r="F26" i="16"/>
  <c r="K26" i="16" s="1"/>
  <c r="J25" i="16"/>
  <c r="H25" i="16"/>
  <c r="F25" i="16"/>
  <c r="K25" i="16" s="1"/>
  <c r="J24" i="16"/>
  <c r="H24" i="16"/>
  <c r="K24" i="16" s="1"/>
  <c r="F24" i="16"/>
  <c r="J23" i="16"/>
  <c r="H23" i="16"/>
  <c r="F23" i="16"/>
  <c r="K23" i="16" s="1"/>
  <c r="J22" i="16"/>
  <c r="K22" i="16" s="1"/>
  <c r="H22" i="16"/>
  <c r="F22" i="16"/>
  <c r="J21" i="16"/>
  <c r="H21" i="16"/>
  <c r="K21" i="16" s="1"/>
  <c r="F21" i="16"/>
  <c r="J20" i="16"/>
  <c r="H20" i="16"/>
  <c r="F20" i="16"/>
  <c r="K20" i="16" s="1"/>
  <c r="J19" i="16"/>
  <c r="H19" i="16"/>
  <c r="F19" i="16"/>
  <c r="K19" i="16" s="1"/>
  <c r="J18" i="16"/>
  <c r="H18" i="16"/>
  <c r="F18" i="16"/>
  <c r="K18" i="16" s="1"/>
  <c r="J17" i="16"/>
  <c r="H17" i="16"/>
  <c r="F17" i="16"/>
  <c r="J16" i="16"/>
  <c r="H16" i="16"/>
  <c r="F16" i="16"/>
  <c r="J15" i="16"/>
  <c r="H15" i="16"/>
  <c r="F15" i="16"/>
  <c r="J14" i="16"/>
  <c r="H14" i="16"/>
  <c r="F14" i="16"/>
  <c r="K14" i="16" s="1"/>
  <c r="J13" i="16"/>
  <c r="H13" i="16"/>
  <c r="F13" i="16"/>
  <c r="K16" i="16" l="1"/>
  <c r="K15" i="16"/>
  <c r="K13" i="16"/>
  <c r="K17" i="16"/>
  <c r="J33" i="13" l="1"/>
  <c r="H33" i="13"/>
  <c r="F33" i="13"/>
  <c r="J30" i="13"/>
  <c r="H30" i="13"/>
  <c r="F30" i="13"/>
  <c r="J29" i="13"/>
  <c r="H29" i="13"/>
  <c r="F29" i="13"/>
  <c r="J28" i="13"/>
  <c r="H28" i="13"/>
  <c r="F28" i="13"/>
  <c r="J27" i="13"/>
  <c r="H27" i="13"/>
  <c r="F27" i="13"/>
  <c r="J24" i="13"/>
  <c r="H24" i="13"/>
  <c r="F24" i="13"/>
  <c r="J20" i="13"/>
  <c r="H20" i="13"/>
  <c r="F20" i="13"/>
  <c r="K20" i="13" s="1"/>
  <c r="J17" i="13"/>
  <c r="H17" i="13"/>
  <c r="F17" i="13"/>
  <c r="J43" i="13"/>
  <c r="H43" i="13"/>
  <c r="F43" i="13"/>
  <c r="J42" i="13"/>
  <c r="H42" i="13"/>
  <c r="F42" i="13"/>
  <c r="J41" i="13"/>
  <c r="H41" i="13"/>
  <c r="F41" i="13"/>
  <c r="J40" i="13"/>
  <c r="H40" i="13"/>
  <c r="F40" i="13"/>
  <c r="J39" i="13"/>
  <c r="H39" i="13"/>
  <c r="F39" i="13"/>
  <c r="J38" i="13"/>
  <c r="H38" i="13"/>
  <c r="F38" i="13"/>
  <c r="J37" i="13"/>
  <c r="H37" i="13"/>
  <c r="F37" i="13"/>
  <c r="J36" i="13"/>
  <c r="H36" i="13"/>
  <c r="F36" i="13"/>
  <c r="J35" i="13"/>
  <c r="H35" i="13"/>
  <c r="F35" i="13"/>
  <c r="J34" i="13"/>
  <c r="H34" i="13"/>
  <c r="F34" i="13"/>
  <c r="J32" i="13"/>
  <c r="H32" i="13"/>
  <c r="F32" i="13"/>
  <c r="K32" i="13" s="1"/>
  <c r="J31" i="13"/>
  <c r="H31" i="13"/>
  <c r="F31" i="13"/>
  <c r="J26" i="13"/>
  <c r="H26" i="13"/>
  <c r="F26" i="13"/>
  <c r="J25" i="13"/>
  <c r="H25" i="13"/>
  <c r="F25" i="13"/>
  <c r="J23" i="13"/>
  <c r="H23" i="13"/>
  <c r="F23" i="13"/>
  <c r="K23" i="13" s="1"/>
  <c r="J22" i="13"/>
  <c r="H22" i="13"/>
  <c r="F22" i="13"/>
  <c r="J21" i="13"/>
  <c r="H21" i="13"/>
  <c r="F21" i="13"/>
  <c r="J19" i="13"/>
  <c r="H19" i="13"/>
  <c r="F19" i="13"/>
  <c r="J18" i="13"/>
  <c r="H18" i="13"/>
  <c r="F18" i="13"/>
  <c r="K18" i="13" s="1"/>
  <c r="J16" i="13"/>
  <c r="H16" i="13"/>
  <c r="F16" i="13"/>
  <c r="J15" i="13"/>
  <c r="H15" i="13"/>
  <c r="F15" i="13"/>
  <c r="J14" i="13"/>
  <c r="H14" i="13"/>
  <c r="F14" i="13"/>
  <c r="K17" i="13" l="1"/>
  <c r="K28" i="13"/>
  <c r="K15" i="13"/>
  <c r="K21" i="13"/>
  <c r="K26" i="13"/>
  <c r="K39" i="13"/>
  <c r="K43" i="13"/>
  <c r="K29" i="13"/>
  <c r="K38" i="13"/>
  <c r="K24" i="13"/>
  <c r="K30" i="13"/>
  <c r="K41" i="13"/>
  <c r="K27" i="13"/>
  <c r="K33" i="13"/>
  <c r="K37" i="13"/>
  <c r="K14" i="13"/>
  <c r="K19" i="13"/>
  <c r="K25" i="13"/>
  <c r="K34" i="13"/>
  <c r="K42" i="13"/>
  <c r="K35" i="13"/>
  <c r="K16" i="13"/>
  <c r="K22" i="13"/>
  <c r="K31" i="13"/>
  <c r="K36" i="13"/>
  <c r="K40" i="13"/>
  <c r="H35" i="14" l="1"/>
  <c r="F35" i="14" l="1"/>
  <c r="J35" i="14"/>
  <c r="H37" i="17"/>
  <c r="J37" i="17"/>
  <c r="F37" i="17"/>
  <c r="J28" i="16" l="1"/>
  <c r="H28" i="16"/>
  <c r="F28" i="16"/>
  <c r="F44" i="13" l="1"/>
  <c r="H44" i="13" l="1"/>
  <c r="J44" i="13"/>
  <c r="K37" i="17" l="1"/>
  <c r="K38" i="17" s="1"/>
  <c r="K39" i="17" s="1"/>
  <c r="K28" i="16"/>
  <c r="K40" i="17" l="1"/>
  <c r="K41" i="17" s="1"/>
  <c r="K29" i="16"/>
  <c r="K30" i="16" s="1"/>
  <c r="K42" i="17" l="1"/>
  <c r="K43" i="17" s="1"/>
  <c r="K31" i="16"/>
  <c r="K32" i="16" s="1"/>
  <c r="J6" i="17" l="1"/>
  <c r="D12" i="15"/>
  <c r="K33" i="16"/>
  <c r="K34" i="16" s="1"/>
  <c r="J6" i="16" l="1"/>
  <c r="D10" i="15"/>
  <c r="K35" i="14" l="1"/>
  <c r="K36" i="14" s="1"/>
  <c r="K37" i="14" s="1"/>
  <c r="K38" i="14" l="1"/>
  <c r="K39" i="14" s="1"/>
  <c r="K40" i="14" l="1"/>
  <c r="K41" i="14" s="1"/>
  <c r="J6" i="14" l="1"/>
  <c r="K44" i="13" l="1"/>
  <c r="K45" i="13" s="1"/>
  <c r="K46" i="13" s="1"/>
  <c r="K47" i="13" l="1"/>
  <c r="K48" i="13" s="1"/>
  <c r="K49" i="13" l="1"/>
  <c r="K50" i="13" s="1"/>
  <c r="D9" i="15" s="1"/>
  <c r="J6" i="13" l="1"/>
  <c r="D13" i="15"/>
</calcChain>
</file>

<file path=xl/sharedStrings.xml><?xml version="1.0" encoding="utf-8"?>
<sst xmlns="http://schemas.openxmlformats.org/spreadsheetml/2006/main" count="324" uniqueCount="141">
  <si>
    <t>#</t>
  </si>
  <si>
    <t>6=4*5</t>
  </si>
  <si>
    <t>8=4*7</t>
  </si>
  <si>
    <t>10=4*9</t>
  </si>
  <si>
    <t>11=6+8+10</t>
  </si>
  <si>
    <t>ცალი</t>
  </si>
  <si>
    <t>მ2</t>
  </si>
  <si>
    <t>სულ ჯამი</t>
  </si>
  <si>
    <t xml:space="preserve">ზედნადები </t>
  </si>
  <si>
    <t>ჯამი :</t>
  </si>
  <si>
    <t xml:space="preserve">გეგმიური დაგროვება </t>
  </si>
  <si>
    <t>ჯამი</t>
  </si>
  <si>
    <t>დ.ღ.გ. 18%</t>
  </si>
  <si>
    <t>სულ სახარჯთაღრიცხვო ღირებულება</t>
  </si>
  <si>
    <t>ივსება ბანკის პასუხისმგებელი პირის მიერ</t>
  </si>
  <si>
    <t>ივსება შემსრულებელი კომპანიის მიერ</t>
  </si>
  <si>
    <t xml:space="preserve"> სახარჯთაღრიცხვო ღირ-ბა</t>
  </si>
  <si>
    <t>სამუშაოების, რესურსების დასახელება</t>
  </si>
  <si>
    <t xml:space="preserve">განზ. ერთეული         </t>
  </si>
  <si>
    <t>რაოდენობა</t>
  </si>
  <si>
    <t>ერთეული</t>
  </si>
  <si>
    <t>სულ</t>
  </si>
  <si>
    <t>მასალის ხარჯი, ლარი დღგ-ს გარეშე</t>
  </si>
  <si>
    <t>შრომის ანაზღაურება, ლარი</t>
  </si>
  <si>
    <t>ტრანსპორტი და 
მანქანა-მექანიზმებიi</t>
  </si>
  <si>
    <t>ლარი</t>
  </si>
  <si>
    <t>ვენტილაცია</t>
  </si>
  <si>
    <t xml:space="preserve">ცხაური ჰაერმარეგულირებლით d=200 მმ                                                           </t>
  </si>
  <si>
    <t xml:space="preserve">V R F      სისტემა   </t>
  </si>
  <si>
    <t>კომპლ.</t>
  </si>
  <si>
    <t>VRF კასეტური შიდა ბლოკი (გაგრილება 2.2 კვტ, გათბობა 2.4 კვტ)</t>
  </si>
  <si>
    <t>VRF არხული შიდა ბლოკის დისტანციური მართვის პულტი (საკაბელო)</t>
  </si>
  <si>
    <t>მეტრი</t>
  </si>
  <si>
    <t>სპილენძის მილი 1/4" x 1/2" (შესაბამისი დიამეტრის კაუჩუკის იზოლაციით)</t>
  </si>
  <si>
    <t>2 მილოვანი სპილენძის მილის განშტოება 22.40 kW-დან 68.00 kW-მდე</t>
  </si>
  <si>
    <t>2 მილოვანი სპილენძის მილის განშტოება 22.40 kW-მდე</t>
  </si>
  <si>
    <t>რკინის სამაგრი D   2" 1/2, 2", 1" 1/2, 1" 1/4, 1"</t>
  </si>
  <si>
    <t>ღერო სრული ხრახნით D M8-იანი</t>
  </si>
  <si>
    <t>ჭანჭიკი M8-იანი</t>
  </si>
  <si>
    <t xml:space="preserve">საინფორმაციო კაბელი LiYCY 4х1,0 მმ2 </t>
  </si>
  <si>
    <t>Ø 50მმ საკანალიზაციო მილი (დრენაჟისთვის)</t>
  </si>
  <si>
    <t>სხვადასხვა ფიტინგები (მუხლები; სამკაპები; გადამყვანები) მილების ღირებულების 10%</t>
  </si>
  <si>
    <t>Ø 50მმ საკანალიზაციო მილის ჭერზე სამაგრები (ყოველ 50მმ-ში)</t>
  </si>
  <si>
    <t>ჭერის  შიდა ბლოკის გოფრირებული გადამყვანი შლანგი სადრენაჟო მილზე</t>
  </si>
  <si>
    <t>ფრეონი 410</t>
  </si>
  <si>
    <t>კგ</t>
  </si>
  <si>
    <t>გარე აგრეგატების სამონტაჟო და დამხმარე მასალები</t>
  </si>
  <si>
    <t xml:space="preserve"> ხარისხის განმსაზღვრელი დეტალები </t>
  </si>
  <si>
    <t>ცივი წყლის მასალათა სპეციფიკაცია</t>
  </si>
  <si>
    <t>მილი პოლიპროპილენის Ø25</t>
  </si>
  <si>
    <t>მ</t>
  </si>
  <si>
    <t>მილი პოლიპროპილენის Ø20</t>
  </si>
  <si>
    <t>25/20/25მმ სამკაპი</t>
  </si>
  <si>
    <t>20/20/20მმ სამკაპი</t>
  </si>
  <si>
    <t xml:space="preserve">20 მმ ქურო </t>
  </si>
  <si>
    <r>
      <t>20მმ მუხლი 90</t>
    </r>
    <r>
      <rPr>
        <vertAlign val="superscript"/>
        <sz val="9"/>
        <color theme="1"/>
        <rFont val="Calibri"/>
        <family val="2"/>
        <charset val="204"/>
        <scheme val="minor"/>
      </rPr>
      <t>0</t>
    </r>
  </si>
  <si>
    <r>
      <t>20 მმ მუხლი შიდახრახვით 90</t>
    </r>
    <r>
      <rPr>
        <vertAlign val="superscript"/>
        <sz val="9"/>
        <color theme="1"/>
        <rFont val="Calibri"/>
        <family val="2"/>
        <charset val="204"/>
        <scheme val="minor"/>
      </rPr>
      <t>0</t>
    </r>
  </si>
  <si>
    <t xml:space="preserve">25-20 მმ გადამყვანი </t>
  </si>
  <si>
    <t>20მმ ვენტილი  (გერმანული)</t>
  </si>
  <si>
    <t>ვენტილი Grohe</t>
  </si>
  <si>
    <t>ცივი და ცხელიწყლის შემრევი Grohe</t>
  </si>
  <si>
    <t>25 მილის სამაგრი</t>
  </si>
  <si>
    <t>20 მილის სამაგრი</t>
  </si>
  <si>
    <t>ცხელი წყლის მასალათა სპეციფიკაცია</t>
  </si>
  <si>
    <t>Ø20* მინაბოჭკოვანი მილი</t>
  </si>
  <si>
    <r>
      <t>20მმ მუხლი შიდახრახნით 90</t>
    </r>
    <r>
      <rPr>
        <vertAlign val="superscript"/>
        <sz val="9"/>
        <color theme="1"/>
        <rFont val="Calibri"/>
        <family val="2"/>
        <charset val="204"/>
        <scheme val="minor"/>
      </rPr>
      <t xml:space="preserve">0 </t>
    </r>
  </si>
  <si>
    <t>20მმ ვენტილი  (გემანული)</t>
  </si>
  <si>
    <t>110-500მმ საკანალიზაციო მილი</t>
  </si>
  <si>
    <t>50-1000მმ საკანალიზაციო მილი</t>
  </si>
  <si>
    <t>50-500მმ საკანალიზაციო მილი</t>
  </si>
  <si>
    <r>
      <t>110*45</t>
    </r>
    <r>
      <rPr>
        <vertAlign val="superscript"/>
        <sz val="9"/>
        <color theme="1"/>
        <rFont val="Calibri"/>
        <family val="2"/>
        <charset val="204"/>
        <scheme val="minor"/>
      </rPr>
      <t>0</t>
    </r>
    <r>
      <rPr>
        <sz val="9"/>
        <color theme="1"/>
        <rFont val="Calibri"/>
        <family val="2"/>
        <charset val="204"/>
        <scheme val="minor"/>
      </rPr>
      <t xml:space="preserve"> მუხლი</t>
    </r>
  </si>
  <si>
    <r>
      <t>110*90</t>
    </r>
    <r>
      <rPr>
        <vertAlign val="superscript"/>
        <sz val="9"/>
        <color theme="1"/>
        <rFont val="Calibri"/>
        <family val="2"/>
        <charset val="204"/>
        <scheme val="minor"/>
      </rPr>
      <t>0</t>
    </r>
    <r>
      <rPr>
        <sz val="9"/>
        <color theme="1"/>
        <rFont val="Calibri"/>
        <family val="2"/>
        <charset val="204"/>
        <scheme val="minor"/>
      </rPr>
      <t xml:space="preserve"> მუხლი</t>
    </r>
  </si>
  <si>
    <t xml:space="preserve">110 ხუფი </t>
  </si>
  <si>
    <t xml:space="preserve">50 ხუფი </t>
  </si>
  <si>
    <t>უნიტაზი სიფონით JIKA</t>
  </si>
  <si>
    <t>ხელსაბანი სიფონით JIKA</t>
  </si>
  <si>
    <r>
      <rPr>
        <sz val="9"/>
        <color theme="1"/>
        <rFont val="AcadNusx"/>
      </rPr>
      <t>niJara</t>
    </r>
    <r>
      <rPr>
        <sz val="9"/>
        <color theme="1"/>
        <rFont val="Calibri"/>
        <family val="2"/>
        <charset val="204"/>
        <scheme val="minor"/>
      </rPr>
      <t xml:space="preserve"> სიფონით JIKA</t>
    </r>
  </si>
  <si>
    <t>წყლისგამაცხელებელი თერმექსი 50ლ</t>
  </si>
  <si>
    <t>ტრაპი</t>
  </si>
  <si>
    <t>110მმ მილისათვის მილის სამაგრი მეტალის შტირით</t>
  </si>
  <si>
    <t>50მმ მილისათვის მილის სამაგრი მეტალის შტირით</t>
  </si>
  <si>
    <t>სანტექნიკა</t>
  </si>
  <si>
    <t xml:space="preserve"> 
სატენდერო მოთხოვნა M</t>
  </si>
  <si>
    <t>ნაკრები</t>
  </si>
  <si>
    <t xml:space="preserve"> # </t>
  </si>
  <si>
    <t>სულ დასახელება</t>
  </si>
  <si>
    <t xml:space="preserve">    ივსება შემსრულებელი კომპანიის მიერ</t>
  </si>
  <si>
    <t>ღირებულება (ლარი)</t>
  </si>
  <si>
    <t>გათბობა/გაგრილება</t>
  </si>
  <si>
    <t>ცხელი წყალი ცივი წყალი</t>
  </si>
  <si>
    <t xml:space="preserve">სულ ჯამი </t>
  </si>
  <si>
    <t xml:space="preserve">ვენტილაცია </t>
  </si>
  <si>
    <t>ცივი/ცხელი წყალი</t>
  </si>
  <si>
    <t>გათბობა გაგრილება</t>
  </si>
  <si>
    <t>VRF კასეტური შიდა ბლოკი  (გაგრილება 2.8 კვტ, გათბობა 3.2 კვტ)</t>
  </si>
  <si>
    <t xml:space="preserve">110-50 გადამყვანი </t>
  </si>
  <si>
    <t>VRF სისტემის გარე ბლოკი (გაგრილება 40.0 კვტ, გათბობა45.0 კვტ)</t>
  </si>
  <si>
    <t>VRF კასეტური შიდა ბლოკი  ცალმხრივი(გაგრილება 5.6 კვტ, გათბობა 6.3 კვტ)</t>
  </si>
  <si>
    <t>VRF არხული შიდა ბლოკი (გაგრილება 7.1 კვტ, გათბობა 8.0 კვტ) Fresh Air</t>
  </si>
  <si>
    <t>სპილენძის მილი 7/8" x 1 5/8" (შესაბამისი დიამეტრის კაუჩუკის იზოლაციით)</t>
  </si>
  <si>
    <t>სპილენძის მილი 3/4" x 1 3/8" (შესაბამისი დიამეტრის კაუჩუკის იზოლაციით)</t>
  </si>
  <si>
    <t>სპილენძის მილი 5/8" x 1 3/8" (შესაბამისი დიამეტრის კაუჩუკის იზოლაციით)</t>
  </si>
  <si>
    <t>სპილენძის მილი 5/8" x 1 1/8"(შესაბამისი დიამეტრის კაუჩუკის იზოლაციით)</t>
  </si>
  <si>
    <t>სპილენძის მილი 1/2" x 1 1/8"(შესაბამისი დიამეტრის კაუჩუკის იზოლაციით)</t>
  </si>
  <si>
    <t>სპილენძის მილი 3/8" x 7/8"(შესაბამისი დიამეტრის კაუჩუკის იზოლაციით)</t>
  </si>
  <si>
    <t>სპილენძის მილი 3/8" x 3/4" (შესაბამისი დიამეტრის კაუჩუკის იზოლაციით)</t>
  </si>
  <si>
    <t>სპილენძის მილი 3/8" x 5/8" (შესაბამისი დიამეტრის კაუჩუკის იზოლაციით)</t>
  </si>
  <si>
    <t>სპილენძის მილი  ზეთის 1/4"  (შესაბამისი დიამეტრის კაუჩუკის იზოლაციით)</t>
  </si>
  <si>
    <t>1 მილოვანი სპილენძის მილის განშტოება 68.0 kW-დან 168.00 kW-მდე</t>
  </si>
  <si>
    <t>მოთუთიებული თუნუქი 0.7 მმ გარე ბლოკისთვის</t>
  </si>
  <si>
    <r>
      <t>მ</t>
    </r>
    <r>
      <rPr>
        <vertAlign val="superscript"/>
        <sz val="9"/>
        <rFont val="Calibri"/>
        <family val="2"/>
        <charset val="204"/>
        <scheme val="minor"/>
      </rPr>
      <t>2</t>
    </r>
  </si>
  <si>
    <t>ობიექტის დასახელება სს"ლიბერთი ბანკის" ვაჟა ფშაველას N97 ფილიალის</t>
  </si>
  <si>
    <t xml:space="preserve">ჰაერსატარი მოთუთიებული ფოლადი სისქით 0,5მმ                                              </t>
  </si>
  <si>
    <t xml:space="preserve">ჰაერსატარი მოთუთიებული ფოლადი სისქით 0,7მმ                                              </t>
  </si>
  <si>
    <t xml:space="preserve">ჰაერსატარის იზოლაცია კაუჩუკის სისქით 6მმ                                            </t>
  </si>
  <si>
    <t xml:space="preserve">ცხაური ჰაერმარეგულირებლით d=160 მმ                                                           </t>
  </si>
  <si>
    <t xml:space="preserve">ცხაური ჰაერმარეგულირებლით 150x150 მმ                                                           </t>
  </si>
  <si>
    <t xml:space="preserve">ცხაური ჰაერმარეგულირებლით 200x100 მმ                                                           </t>
  </si>
  <si>
    <t xml:space="preserve">ცხაური ჰაერმარეგულირებლით 200x150 მმ                                                           </t>
  </si>
  <si>
    <t xml:space="preserve">ცხაური ჰაერმარეგულირებლით 300x100 მმ                                                           </t>
  </si>
  <si>
    <t xml:space="preserve">ცხაური ჰაერმარეგულირებლით 300x200 მმ                                                           </t>
  </si>
  <si>
    <t xml:space="preserve">ცხაური ჰაერმარეგულირებლით 500x200 მმ                                                           </t>
  </si>
  <si>
    <t>არხული გამწოვი ვენტილატორი L=360მ3/სთ Dp=100პა</t>
  </si>
  <si>
    <t>არხული გამწოვი ვენტილატორი L=1400მ3/სთ Dp=150პა</t>
  </si>
  <si>
    <t xml:space="preserve">საყოფაცხოვრებო გამწოვი ვენტილატორი L=80მ3/სთ Dp=50პა </t>
  </si>
  <si>
    <t xml:space="preserve">საყოფაცხოვრებო გამწოვი ვენტილატორი L=120მ3/სთ Dp=50პა                                               </t>
  </si>
  <si>
    <t xml:space="preserve">ობიექტის დასახელება: სს "ლიბერთ ბანკის" ვაჟა ფშაველას N97 </t>
  </si>
  <si>
    <t>ობიექტის დასახელება: სს "ლიბერთ ბანკის" ვაჟა ფშაველას N97 ფილიალი</t>
  </si>
  <si>
    <t>50-5000მმ საკანალიზაციო მილი</t>
  </si>
  <si>
    <r>
      <t>110*110 ჯვარედინი 45</t>
    </r>
    <r>
      <rPr>
        <vertAlign val="superscript"/>
        <sz val="9"/>
        <color theme="1"/>
        <rFont val="Calibri"/>
        <family val="2"/>
        <charset val="204"/>
        <scheme val="minor"/>
      </rPr>
      <t>0</t>
    </r>
  </si>
  <si>
    <r>
      <t>110*110 სამკაპი 90</t>
    </r>
    <r>
      <rPr>
        <vertAlign val="superscript"/>
        <sz val="9"/>
        <color theme="1"/>
        <rFont val="Calibri"/>
        <family val="2"/>
        <charset val="204"/>
        <scheme val="minor"/>
      </rPr>
      <t>0</t>
    </r>
  </si>
  <si>
    <r>
      <t xml:space="preserve">110*50 </t>
    </r>
    <r>
      <rPr>
        <sz val="9"/>
        <color theme="1"/>
        <rFont val="AcadNusx"/>
      </rPr>
      <t>სამკაპი</t>
    </r>
    <r>
      <rPr>
        <sz val="9"/>
        <color theme="1"/>
        <rFont val="Calibri"/>
        <family val="2"/>
        <charset val="204"/>
        <scheme val="minor"/>
      </rPr>
      <t xml:space="preserve"> 45</t>
    </r>
    <r>
      <rPr>
        <vertAlign val="superscript"/>
        <sz val="9"/>
        <color theme="1"/>
        <rFont val="Calibri"/>
        <family val="2"/>
        <charset val="204"/>
        <scheme val="minor"/>
      </rPr>
      <t xml:space="preserve">0  </t>
    </r>
  </si>
  <si>
    <r>
      <t xml:space="preserve">50*50 </t>
    </r>
    <r>
      <rPr>
        <sz val="9"/>
        <color theme="1"/>
        <rFont val="AcadNusx"/>
      </rPr>
      <t>სამკაპი</t>
    </r>
    <r>
      <rPr>
        <sz val="9"/>
        <color theme="1"/>
        <rFont val="Calibri"/>
        <family val="2"/>
        <charset val="204"/>
        <scheme val="minor"/>
      </rPr>
      <t xml:space="preserve"> 45</t>
    </r>
    <r>
      <rPr>
        <vertAlign val="superscript"/>
        <sz val="9"/>
        <color theme="1"/>
        <rFont val="Calibri"/>
        <family val="2"/>
        <charset val="204"/>
        <scheme val="minor"/>
      </rPr>
      <t xml:space="preserve">0  </t>
    </r>
  </si>
  <si>
    <r>
      <t>50*45</t>
    </r>
    <r>
      <rPr>
        <vertAlign val="superscript"/>
        <sz val="9"/>
        <color theme="1"/>
        <rFont val="Calibri"/>
        <family val="2"/>
        <charset val="204"/>
        <scheme val="minor"/>
      </rPr>
      <t>0</t>
    </r>
    <r>
      <rPr>
        <sz val="9"/>
        <color theme="1"/>
        <rFont val="Calibri"/>
        <family val="2"/>
        <charset val="204"/>
        <scheme val="minor"/>
      </rPr>
      <t xml:space="preserve"> მუხლი  გაშლილი მუხლი</t>
    </r>
  </si>
  <si>
    <r>
      <t>50*90</t>
    </r>
    <r>
      <rPr>
        <vertAlign val="superscript"/>
        <sz val="9"/>
        <color theme="1"/>
        <rFont val="Calibri"/>
        <family val="2"/>
        <charset val="204"/>
        <scheme val="minor"/>
      </rPr>
      <t>0</t>
    </r>
    <r>
      <rPr>
        <sz val="9"/>
        <color theme="1"/>
        <rFont val="Calibri"/>
        <family val="2"/>
        <charset val="204"/>
        <scheme val="minor"/>
      </rPr>
      <t xml:space="preserve"> მუხლი</t>
    </r>
  </si>
  <si>
    <t>25/25/25მმ სამკაპი</t>
  </si>
  <si>
    <r>
      <t>25მმ მუხლი 90</t>
    </r>
    <r>
      <rPr>
        <vertAlign val="superscript"/>
        <sz val="9"/>
        <color theme="1"/>
        <rFont val="Calibri"/>
        <family val="2"/>
        <charset val="204"/>
        <scheme val="minor"/>
      </rPr>
      <t>0</t>
    </r>
  </si>
  <si>
    <t>25მმ ვენტილი  (გერმანული)</t>
  </si>
  <si>
    <t>ობიექტის დასახელება: სს "ლიბერთ ბანკის" ვაჟა ფშაველას N97</t>
  </si>
  <si>
    <t>ობიექტის დასახელება: სს "ლიბერთ ბანკის" ვაჟა ფშაველას N97  ფილიალის</t>
  </si>
  <si>
    <t>სპლიტ სისტემის კონდიციონერი ზამთარ ზაფხულ გაგრილებაზე მომუშავე, სიმძლავრით გათბობა 6.0 კვტ. გაგრილება 5.0 კვტ. (ინვენტორული)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</si>
</sst>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_р_._-;\-* #,##0.00_р_._-;_-* &quot;-&quot;??_р_.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u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vertAlign val="superscript"/>
      <sz val="9"/>
      <color theme="1"/>
      <name val="Calibri"/>
      <family val="2"/>
      <charset val="204"/>
      <scheme val="minor"/>
    </font>
    <font>
      <sz val="9"/>
      <color theme="1"/>
      <name val="AcadNusx"/>
    </font>
    <font>
      <vertAlign val="superscript"/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/>
  </cellStyleXfs>
  <cellXfs count="110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2" fontId="3" fillId="0" borderId="0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center" vertical="center"/>
      <protection locked="0"/>
    </xf>
    <xf numFmtId="4" fontId="3" fillId="0" borderId="1" xfId="0" applyNumberFormat="1" applyFont="1" applyBorder="1" applyAlignment="1" applyProtection="1">
      <alignment horizontal="center" vertical="center"/>
    </xf>
    <xf numFmtId="4" fontId="3" fillId="0" borderId="2" xfId="0" applyNumberFormat="1" applyFont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 vertical="center"/>
    </xf>
    <xf numFmtId="9" fontId="3" fillId="0" borderId="1" xfId="0" applyNumberFormat="1" applyFont="1" applyBorder="1" applyAlignment="1" applyProtection="1">
      <alignment horizontal="center" vertical="center"/>
      <protection locked="0"/>
    </xf>
    <xf numFmtId="9" fontId="3" fillId="0" borderId="1" xfId="0" applyNumberFormat="1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center" vertical="center"/>
    </xf>
    <xf numFmtId="4" fontId="5" fillId="2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Protection="1"/>
    <xf numFmtId="0" fontId="3" fillId="0" borderId="0" xfId="0" applyFont="1" applyProtection="1"/>
    <xf numFmtId="49" fontId="3" fillId="0" borderId="0" xfId="0" applyNumberFormat="1" applyFont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2" fontId="3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 vertical="center" wrapText="1"/>
    </xf>
    <xf numFmtId="49" fontId="3" fillId="0" borderId="0" xfId="0" applyNumberFormat="1" applyFont="1" applyBorder="1" applyAlignment="1" applyProtection="1">
      <alignment horizontal="left" wrapText="1"/>
    </xf>
    <xf numFmtId="164" fontId="5" fillId="0" borderId="0" xfId="0" applyNumberFormat="1" applyFont="1" applyBorder="1" applyAlignment="1" applyProtection="1">
      <alignment horizontal="center"/>
    </xf>
    <xf numFmtId="164" fontId="6" fillId="0" borderId="0" xfId="0" applyNumberFormat="1" applyFont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Protection="1"/>
    <xf numFmtId="0" fontId="5" fillId="0" borderId="0" xfId="0" applyFont="1" applyBorder="1" applyProtection="1"/>
    <xf numFmtId="0" fontId="3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center"/>
    </xf>
    <xf numFmtId="2" fontId="3" fillId="0" borderId="0" xfId="0" applyNumberFormat="1" applyFont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left" wrapText="1"/>
    </xf>
    <xf numFmtId="164" fontId="3" fillId="0" borderId="0" xfId="0" applyNumberFormat="1" applyFont="1" applyAlignment="1" applyProtection="1">
      <alignment horizontal="center"/>
    </xf>
    <xf numFmtId="49" fontId="6" fillId="0" borderId="0" xfId="0" applyNumberFormat="1" applyFont="1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vertical="center"/>
    </xf>
    <xf numFmtId="0" fontId="8" fillId="2" borderId="4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wrapText="1"/>
    </xf>
    <xf numFmtId="0" fontId="3" fillId="2" borderId="4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49" fontId="3" fillId="0" borderId="0" xfId="0" applyNumberFormat="1" applyFont="1" applyProtection="1"/>
    <xf numFmtId="0" fontId="4" fillId="0" borderId="1" xfId="0" applyFont="1" applyBorder="1" applyAlignment="1">
      <alignment vertical="center"/>
    </xf>
    <xf numFmtId="0" fontId="4" fillId="4" borderId="1" xfId="0" applyNumberFormat="1" applyFont="1" applyFill="1" applyBorder="1" applyAlignment="1">
      <alignment horizontal="left" vertical="top" wrapText="1"/>
    </xf>
    <xf numFmtId="0" fontId="4" fillId="4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justify"/>
    </xf>
    <xf numFmtId="0" fontId="3" fillId="0" borderId="1" xfId="0" applyFont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justify"/>
    </xf>
    <xf numFmtId="0" fontId="5" fillId="2" borderId="1" xfId="0" applyFont="1" applyFill="1" applyBorder="1" applyAlignment="1" applyProtection="1">
      <alignment horizontal="left"/>
    </xf>
    <xf numFmtId="0" fontId="5" fillId="0" borderId="0" xfId="0" applyFont="1" applyProtection="1"/>
    <xf numFmtId="0" fontId="3" fillId="0" borderId="1" xfId="0" applyFont="1" applyBorder="1" applyAlignment="1">
      <alignment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49" fontId="5" fillId="0" borderId="0" xfId="0" applyNumberFormat="1" applyFont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3" fillId="0" borderId="7" xfId="0" applyNumberFormat="1" applyFont="1" applyBorder="1" applyAlignment="1" applyProtection="1">
      <alignment horizontal="right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</cellXfs>
  <cellStyles count="6">
    <cellStyle name="Comma 2" xfId="2"/>
    <cellStyle name="Comma 3" xfId="4"/>
    <cellStyle name="Normal" xfId="0" builtinId="0"/>
    <cellStyle name="Normal 2" xfId="1"/>
    <cellStyle name="Normal 3" xfId="3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2114550</xdr:colOff>
      <xdr:row>0</xdr:row>
      <xdr:rowOff>0</xdr:rowOff>
    </xdr:from>
    <xdr:to>
      <xdr:col>1</xdr:col>
      <xdr:colOff>3642361</xdr:colOff>
      <xdr:row>0</xdr:row>
      <xdr:rowOff>2667</xdr:rowOff>
    </xdr:to>
    <xdr:pic>
      <xdr:nvPicPr>
        <xdr:cNvPr id="2" name="Рисунок 1" descr="vitali nazarovi xelmocera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1738" y="0"/>
          <a:ext cx="1746886" cy="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2114550</xdr:colOff>
      <xdr:row>0</xdr:row>
      <xdr:rowOff>0</xdr:rowOff>
    </xdr:from>
    <xdr:to>
      <xdr:col>1</xdr:col>
      <xdr:colOff>3642361</xdr:colOff>
      <xdr:row>0</xdr:row>
      <xdr:rowOff>2667</xdr:rowOff>
    </xdr:to>
    <xdr:pic>
      <xdr:nvPicPr>
        <xdr:cNvPr id="2" name="Рисунок 1" descr="vitali nazarovi xelmocera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0"/>
          <a:ext cx="1527811" cy="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2114550</xdr:colOff>
      <xdr:row>0</xdr:row>
      <xdr:rowOff>0</xdr:rowOff>
    </xdr:from>
    <xdr:to>
      <xdr:col>2</xdr:col>
      <xdr:colOff>451486</xdr:colOff>
      <xdr:row>0</xdr:row>
      <xdr:rowOff>2667</xdr:rowOff>
    </xdr:to>
    <xdr:pic>
      <xdr:nvPicPr>
        <xdr:cNvPr id="2" name="Рисунок 1" descr="vitali nazarovi xelmocera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1527811" cy="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C20" sqref="C20"/>
    </sheetView>
  </sheetViews>
  <sheetFormatPr defaultRowHeight="12" x14ac:dyDescent="0.2"/>
  <cols>
    <col min="1" max="1" width="7.7109375" style="21" customWidth="1"/>
    <col min="2" max="2" width="8.5703125" style="21" customWidth="1"/>
    <col min="3" max="3" width="28.28515625" style="21" bestFit="1" customWidth="1"/>
    <col min="4" max="4" width="23" style="21" customWidth="1"/>
    <col min="5" max="248" width="9.140625" style="21"/>
    <col min="249" max="249" width="7.7109375" style="21" customWidth="1"/>
    <col min="250" max="250" width="8.5703125" style="21" customWidth="1"/>
    <col min="251" max="251" width="43.7109375" style="21" customWidth="1"/>
    <col min="252" max="252" width="17.7109375" style="21" customWidth="1"/>
    <col min="253" max="253" width="16.28515625" style="21" customWidth="1"/>
    <col min="254" max="254" width="9.140625" style="21"/>
    <col min="255" max="255" width="10" style="21" customWidth="1"/>
    <col min="256" max="504" width="9.140625" style="21"/>
    <col min="505" max="505" width="7.7109375" style="21" customWidth="1"/>
    <col min="506" max="506" width="8.5703125" style="21" customWidth="1"/>
    <col min="507" max="507" width="43.7109375" style="21" customWidth="1"/>
    <col min="508" max="508" width="17.7109375" style="21" customWidth="1"/>
    <col min="509" max="509" width="16.28515625" style="21" customWidth="1"/>
    <col min="510" max="510" width="9.140625" style="21"/>
    <col min="511" max="511" width="10" style="21" customWidth="1"/>
    <col min="512" max="760" width="9.140625" style="21"/>
    <col min="761" max="761" width="7.7109375" style="21" customWidth="1"/>
    <col min="762" max="762" width="8.5703125" style="21" customWidth="1"/>
    <col min="763" max="763" width="43.7109375" style="21" customWidth="1"/>
    <col min="764" max="764" width="17.7109375" style="21" customWidth="1"/>
    <col min="765" max="765" width="16.28515625" style="21" customWidth="1"/>
    <col min="766" max="766" width="9.140625" style="21"/>
    <col min="767" max="767" width="10" style="21" customWidth="1"/>
    <col min="768" max="1016" width="9.140625" style="21"/>
    <col min="1017" max="1017" width="7.7109375" style="21" customWidth="1"/>
    <col min="1018" max="1018" width="8.5703125" style="21" customWidth="1"/>
    <col min="1019" max="1019" width="43.7109375" style="21" customWidth="1"/>
    <col min="1020" max="1020" width="17.7109375" style="21" customWidth="1"/>
    <col min="1021" max="1021" width="16.28515625" style="21" customWidth="1"/>
    <col min="1022" max="1022" width="9.140625" style="21"/>
    <col min="1023" max="1023" width="10" style="21" customWidth="1"/>
    <col min="1024" max="1272" width="9.140625" style="21"/>
    <col min="1273" max="1273" width="7.7109375" style="21" customWidth="1"/>
    <col min="1274" max="1274" width="8.5703125" style="21" customWidth="1"/>
    <col min="1275" max="1275" width="43.7109375" style="21" customWidth="1"/>
    <col min="1276" max="1276" width="17.7109375" style="21" customWidth="1"/>
    <col min="1277" max="1277" width="16.28515625" style="21" customWidth="1"/>
    <col min="1278" max="1278" width="9.140625" style="21"/>
    <col min="1279" max="1279" width="10" style="21" customWidth="1"/>
    <col min="1280" max="1528" width="9.140625" style="21"/>
    <col min="1529" max="1529" width="7.7109375" style="21" customWidth="1"/>
    <col min="1530" max="1530" width="8.5703125" style="21" customWidth="1"/>
    <col min="1531" max="1531" width="43.7109375" style="21" customWidth="1"/>
    <col min="1532" max="1532" width="17.7109375" style="21" customWidth="1"/>
    <col min="1533" max="1533" width="16.28515625" style="21" customWidth="1"/>
    <col min="1534" max="1534" width="9.140625" style="21"/>
    <col min="1535" max="1535" width="10" style="21" customWidth="1"/>
    <col min="1536" max="1784" width="9.140625" style="21"/>
    <col min="1785" max="1785" width="7.7109375" style="21" customWidth="1"/>
    <col min="1786" max="1786" width="8.5703125" style="21" customWidth="1"/>
    <col min="1787" max="1787" width="43.7109375" style="21" customWidth="1"/>
    <col min="1788" max="1788" width="17.7109375" style="21" customWidth="1"/>
    <col min="1789" max="1789" width="16.28515625" style="21" customWidth="1"/>
    <col min="1790" max="1790" width="9.140625" style="21"/>
    <col min="1791" max="1791" width="10" style="21" customWidth="1"/>
    <col min="1792" max="2040" width="9.140625" style="21"/>
    <col min="2041" max="2041" width="7.7109375" style="21" customWidth="1"/>
    <col min="2042" max="2042" width="8.5703125" style="21" customWidth="1"/>
    <col min="2043" max="2043" width="43.7109375" style="21" customWidth="1"/>
    <col min="2044" max="2044" width="17.7109375" style="21" customWidth="1"/>
    <col min="2045" max="2045" width="16.28515625" style="21" customWidth="1"/>
    <col min="2046" max="2046" width="9.140625" style="21"/>
    <col min="2047" max="2047" width="10" style="21" customWidth="1"/>
    <col min="2048" max="2296" width="9.140625" style="21"/>
    <col min="2297" max="2297" width="7.7109375" style="21" customWidth="1"/>
    <col min="2298" max="2298" width="8.5703125" style="21" customWidth="1"/>
    <col min="2299" max="2299" width="43.7109375" style="21" customWidth="1"/>
    <col min="2300" max="2300" width="17.7109375" style="21" customWidth="1"/>
    <col min="2301" max="2301" width="16.28515625" style="21" customWidth="1"/>
    <col min="2302" max="2302" width="9.140625" style="21"/>
    <col min="2303" max="2303" width="10" style="21" customWidth="1"/>
    <col min="2304" max="2552" width="9.140625" style="21"/>
    <col min="2553" max="2553" width="7.7109375" style="21" customWidth="1"/>
    <col min="2554" max="2554" width="8.5703125" style="21" customWidth="1"/>
    <col min="2555" max="2555" width="43.7109375" style="21" customWidth="1"/>
    <col min="2556" max="2556" width="17.7109375" style="21" customWidth="1"/>
    <col min="2557" max="2557" width="16.28515625" style="21" customWidth="1"/>
    <col min="2558" max="2558" width="9.140625" style="21"/>
    <col min="2559" max="2559" width="10" style="21" customWidth="1"/>
    <col min="2560" max="2808" width="9.140625" style="21"/>
    <col min="2809" max="2809" width="7.7109375" style="21" customWidth="1"/>
    <col min="2810" max="2810" width="8.5703125" style="21" customWidth="1"/>
    <col min="2811" max="2811" width="43.7109375" style="21" customWidth="1"/>
    <col min="2812" max="2812" width="17.7109375" style="21" customWidth="1"/>
    <col min="2813" max="2813" width="16.28515625" style="21" customWidth="1"/>
    <col min="2814" max="2814" width="9.140625" style="21"/>
    <col min="2815" max="2815" width="10" style="21" customWidth="1"/>
    <col min="2816" max="3064" width="9.140625" style="21"/>
    <col min="3065" max="3065" width="7.7109375" style="21" customWidth="1"/>
    <col min="3066" max="3066" width="8.5703125" style="21" customWidth="1"/>
    <col min="3067" max="3067" width="43.7109375" style="21" customWidth="1"/>
    <col min="3068" max="3068" width="17.7109375" style="21" customWidth="1"/>
    <col min="3069" max="3069" width="16.28515625" style="21" customWidth="1"/>
    <col min="3070" max="3070" width="9.140625" style="21"/>
    <col min="3071" max="3071" width="10" style="21" customWidth="1"/>
    <col min="3072" max="3320" width="9.140625" style="21"/>
    <col min="3321" max="3321" width="7.7109375" style="21" customWidth="1"/>
    <col min="3322" max="3322" width="8.5703125" style="21" customWidth="1"/>
    <col min="3323" max="3323" width="43.7109375" style="21" customWidth="1"/>
    <col min="3324" max="3324" width="17.7109375" style="21" customWidth="1"/>
    <col min="3325" max="3325" width="16.28515625" style="21" customWidth="1"/>
    <col min="3326" max="3326" width="9.140625" style="21"/>
    <col min="3327" max="3327" width="10" style="21" customWidth="1"/>
    <col min="3328" max="3576" width="9.140625" style="21"/>
    <col min="3577" max="3577" width="7.7109375" style="21" customWidth="1"/>
    <col min="3578" max="3578" width="8.5703125" style="21" customWidth="1"/>
    <col min="3579" max="3579" width="43.7109375" style="21" customWidth="1"/>
    <col min="3580" max="3580" width="17.7109375" style="21" customWidth="1"/>
    <col min="3581" max="3581" width="16.28515625" style="21" customWidth="1"/>
    <col min="3582" max="3582" width="9.140625" style="21"/>
    <col min="3583" max="3583" width="10" style="21" customWidth="1"/>
    <col min="3584" max="3832" width="9.140625" style="21"/>
    <col min="3833" max="3833" width="7.7109375" style="21" customWidth="1"/>
    <col min="3834" max="3834" width="8.5703125" style="21" customWidth="1"/>
    <col min="3835" max="3835" width="43.7109375" style="21" customWidth="1"/>
    <col min="3836" max="3836" width="17.7109375" style="21" customWidth="1"/>
    <col min="3837" max="3837" width="16.28515625" style="21" customWidth="1"/>
    <col min="3838" max="3838" width="9.140625" style="21"/>
    <col min="3839" max="3839" width="10" style="21" customWidth="1"/>
    <col min="3840" max="4088" width="9.140625" style="21"/>
    <col min="4089" max="4089" width="7.7109375" style="21" customWidth="1"/>
    <col min="4090" max="4090" width="8.5703125" style="21" customWidth="1"/>
    <col min="4091" max="4091" width="43.7109375" style="21" customWidth="1"/>
    <col min="4092" max="4092" width="17.7109375" style="21" customWidth="1"/>
    <col min="4093" max="4093" width="16.28515625" style="21" customWidth="1"/>
    <col min="4094" max="4094" width="9.140625" style="21"/>
    <col min="4095" max="4095" width="10" style="21" customWidth="1"/>
    <col min="4096" max="4344" width="9.140625" style="21"/>
    <col min="4345" max="4345" width="7.7109375" style="21" customWidth="1"/>
    <col min="4346" max="4346" width="8.5703125" style="21" customWidth="1"/>
    <col min="4347" max="4347" width="43.7109375" style="21" customWidth="1"/>
    <col min="4348" max="4348" width="17.7109375" style="21" customWidth="1"/>
    <col min="4349" max="4349" width="16.28515625" style="21" customWidth="1"/>
    <col min="4350" max="4350" width="9.140625" style="21"/>
    <col min="4351" max="4351" width="10" style="21" customWidth="1"/>
    <col min="4352" max="4600" width="9.140625" style="21"/>
    <col min="4601" max="4601" width="7.7109375" style="21" customWidth="1"/>
    <col min="4602" max="4602" width="8.5703125" style="21" customWidth="1"/>
    <col min="4603" max="4603" width="43.7109375" style="21" customWidth="1"/>
    <col min="4604" max="4604" width="17.7109375" style="21" customWidth="1"/>
    <col min="4605" max="4605" width="16.28515625" style="21" customWidth="1"/>
    <col min="4606" max="4606" width="9.140625" style="21"/>
    <col min="4607" max="4607" width="10" style="21" customWidth="1"/>
    <col min="4608" max="4856" width="9.140625" style="21"/>
    <col min="4857" max="4857" width="7.7109375" style="21" customWidth="1"/>
    <col min="4858" max="4858" width="8.5703125" style="21" customWidth="1"/>
    <col min="4859" max="4859" width="43.7109375" style="21" customWidth="1"/>
    <col min="4860" max="4860" width="17.7109375" style="21" customWidth="1"/>
    <col min="4861" max="4861" width="16.28515625" style="21" customWidth="1"/>
    <col min="4862" max="4862" width="9.140625" style="21"/>
    <col min="4863" max="4863" width="10" style="21" customWidth="1"/>
    <col min="4864" max="5112" width="9.140625" style="21"/>
    <col min="5113" max="5113" width="7.7109375" style="21" customWidth="1"/>
    <col min="5114" max="5114" width="8.5703125" style="21" customWidth="1"/>
    <col min="5115" max="5115" width="43.7109375" style="21" customWidth="1"/>
    <col min="5116" max="5116" width="17.7109375" style="21" customWidth="1"/>
    <col min="5117" max="5117" width="16.28515625" style="21" customWidth="1"/>
    <col min="5118" max="5118" width="9.140625" style="21"/>
    <col min="5119" max="5119" width="10" style="21" customWidth="1"/>
    <col min="5120" max="5368" width="9.140625" style="21"/>
    <col min="5369" max="5369" width="7.7109375" style="21" customWidth="1"/>
    <col min="5370" max="5370" width="8.5703125" style="21" customWidth="1"/>
    <col min="5371" max="5371" width="43.7109375" style="21" customWidth="1"/>
    <col min="5372" max="5372" width="17.7109375" style="21" customWidth="1"/>
    <col min="5373" max="5373" width="16.28515625" style="21" customWidth="1"/>
    <col min="5374" max="5374" width="9.140625" style="21"/>
    <col min="5375" max="5375" width="10" style="21" customWidth="1"/>
    <col min="5376" max="5624" width="9.140625" style="21"/>
    <col min="5625" max="5625" width="7.7109375" style="21" customWidth="1"/>
    <col min="5626" max="5626" width="8.5703125" style="21" customWidth="1"/>
    <col min="5627" max="5627" width="43.7109375" style="21" customWidth="1"/>
    <col min="5628" max="5628" width="17.7109375" style="21" customWidth="1"/>
    <col min="5629" max="5629" width="16.28515625" style="21" customWidth="1"/>
    <col min="5630" max="5630" width="9.140625" style="21"/>
    <col min="5631" max="5631" width="10" style="21" customWidth="1"/>
    <col min="5632" max="5880" width="9.140625" style="21"/>
    <col min="5881" max="5881" width="7.7109375" style="21" customWidth="1"/>
    <col min="5882" max="5882" width="8.5703125" style="21" customWidth="1"/>
    <col min="5883" max="5883" width="43.7109375" style="21" customWidth="1"/>
    <col min="5884" max="5884" width="17.7109375" style="21" customWidth="1"/>
    <col min="5885" max="5885" width="16.28515625" style="21" customWidth="1"/>
    <col min="5886" max="5886" width="9.140625" style="21"/>
    <col min="5887" max="5887" width="10" style="21" customWidth="1"/>
    <col min="5888" max="6136" width="9.140625" style="21"/>
    <col min="6137" max="6137" width="7.7109375" style="21" customWidth="1"/>
    <col min="6138" max="6138" width="8.5703125" style="21" customWidth="1"/>
    <col min="6139" max="6139" width="43.7109375" style="21" customWidth="1"/>
    <col min="6140" max="6140" width="17.7109375" style="21" customWidth="1"/>
    <col min="6141" max="6141" width="16.28515625" style="21" customWidth="1"/>
    <col min="6142" max="6142" width="9.140625" style="21"/>
    <col min="6143" max="6143" width="10" style="21" customWidth="1"/>
    <col min="6144" max="6392" width="9.140625" style="21"/>
    <col min="6393" max="6393" width="7.7109375" style="21" customWidth="1"/>
    <col min="6394" max="6394" width="8.5703125" style="21" customWidth="1"/>
    <col min="6395" max="6395" width="43.7109375" style="21" customWidth="1"/>
    <col min="6396" max="6396" width="17.7109375" style="21" customWidth="1"/>
    <col min="6397" max="6397" width="16.28515625" style="21" customWidth="1"/>
    <col min="6398" max="6398" width="9.140625" style="21"/>
    <col min="6399" max="6399" width="10" style="21" customWidth="1"/>
    <col min="6400" max="6648" width="9.140625" style="21"/>
    <col min="6649" max="6649" width="7.7109375" style="21" customWidth="1"/>
    <col min="6650" max="6650" width="8.5703125" style="21" customWidth="1"/>
    <col min="6651" max="6651" width="43.7109375" style="21" customWidth="1"/>
    <col min="6652" max="6652" width="17.7109375" style="21" customWidth="1"/>
    <col min="6653" max="6653" width="16.28515625" style="21" customWidth="1"/>
    <col min="6654" max="6654" width="9.140625" style="21"/>
    <col min="6655" max="6655" width="10" style="21" customWidth="1"/>
    <col min="6656" max="6904" width="9.140625" style="21"/>
    <col min="6905" max="6905" width="7.7109375" style="21" customWidth="1"/>
    <col min="6906" max="6906" width="8.5703125" style="21" customWidth="1"/>
    <col min="6907" max="6907" width="43.7109375" style="21" customWidth="1"/>
    <col min="6908" max="6908" width="17.7109375" style="21" customWidth="1"/>
    <col min="6909" max="6909" width="16.28515625" style="21" customWidth="1"/>
    <col min="6910" max="6910" width="9.140625" style="21"/>
    <col min="6911" max="6911" width="10" style="21" customWidth="1"/>
    <col min="6912" max="7160" width="9.140625" style="21"/>
    <col min="7161" max="7161" width="7.7109375" style="21" customWidth="1"/>
    <col min="7162" max="7162" width="8.5703125" style="21" customWidth="1"/>
    <col min="7163" max="7163" width="43.7109375" style="21" customWidth="1"/>
    <col min="7164" max="7164" width="17.7109375" style="21" customWidth="1"/>
    <col min="7165" max="7165" width="16.28515625" style="21" customWidth="1"/>
    <col min="7166" max="7166" width="9.140625" style="21"/>
    <col min="7167" max="7167" width="10" style="21" customWidth="1"/>
    <col min="7168" max="7416" width="9.140625" style="21"/>
    <col min="7417" max="7417" width="7.7109375" style="21" customWidth="1"/>
    <col min="7418" max="7418" width="8.5703125" style="21" customWidth="1"/>
    <col min="7419" max="7419" width="43.7109375" style="21" customWidth="1"/>
    <col min="7420" max="7420" width="17.7109375" style="21" customWidth="1"/>
    <col min="7421" max="7421" width="16.28515625" style="21" customWidth="1"/>
    <col min="7422" max="7422" width="9.140625" style="21"/>
    <col min="7423" max="7423" width="10" style="21" customWidth="1"/>
    <col min="7424" max="7672" width="9.140625" style="21"/>
    <col min="7673" max="7673" width="7.7109375" style="21" customWidth="1"/>
    <col min="7674" max="7674" width="8.5703125" style="21" customWidth="1"/>
    <col min="7675" max="7675" width="43.7109375" style="21" customWidth="1"/>
    <col min="7676" max="7676" width="17.7109375" style="21" customWidth="1"/>
    <col min="7677" max="7677" width="16.28515625" style="21" customWidth="1"/>
    <col min="7678" max="7678" width="9.140625" style="21"/>
    <col min="7679" max="7679" width="10" style="21" customWidth="1"/>
    <col min="7680" max="7928" width="9.140625" style="21"/>
    <col min="7929" max="7929" width="7.7109375" style="21" customWidth="1"/>
    <col min="7930" max="7930" width="8.5703125" style="21" customWidth="1"/>
    <col min="7931" max="7931" width="43.7109375" style="21" customWidth="1"/>
    <col min="7932" max="7932" width="17.7109375" style="21" customWidth="1"/>
    <col min="7933" max="7933" width="16.28515625" style="21" customWidth="1"/>
    <col min="7934" max="7934" width="9.140625" style="21"/>
    <col min="7935" max="7935" width="10" style="21" customWidth="1"/>
    <col min="7936" max="8184" width="9.140625" style="21"/>
    <col min="8185" max="8185" width="7.7109375" style="21" customWidth="1"/>
    <col min="8186" max="8186" width="8.5703125" style="21" customWidth="1"/>
    <col min="8187" max="8187" width="43.7109375" style="21" customWidth="1"/>
    <col min="8188" max="8188" width="17.7109375" style="21" customWidth="1"/>
    <col min="8189" max="8189" width="16.28515625" style="21" customWidth="1"/>
    <col min="8190" max="8190" width="9.140625" style="21"/>
    <col min="8191" max="8191" width="10" style="21" customWidth="1"/>
    <col min="8192" max="8440" width="9.140625" style="21"/>
    <col min="8441" max="8441" width="7.7109375" style="21" customWidth="1"/>
    <col min="8442" max="8442" width="8.5703125" style="21" customWidth="1"/>
    <col min="8443" max="8443" width="43.7109375" style="21" customWidth="1"/>
    <col min="8444" max="8444" width="17.7109375" style="21" customWidth="1"/>
    <col min="8445" max="8445" width="16.28515625" style="21" customWidth="1"/>
    <col min="8446" max="8446" width="9.140625" style="21"/>
    <col min="8447" max="8447" width="10" style="21" customWidth="1"/>
    <col min="8448" max="8696" width="9.140625" style="21"/>
    <col min="8697" max="8697" width="7.7109375" style="21" customWidth="1"/>
    <col min="8698" max="8698" width="8.5703125" style="21" customWidth="1"/>
    <col min="8699" max="8699" width="43.7109375" style="21" customWidth="1"/>
    <col min="8700" max="8700" width="17.7109375" style="21" customWidth="1"/>
    <col min="8701" max="8701" width="16.28515625" style="21" customWidth="1"/>
    <col min="8702" max="8702" width="9.140625" style="21"/>
    <col min="8703" max="8703" width="10" style="21" customWidth="1"/>
    <col min="8704" max="8952" width="9.140625" style="21"/>
    <col min="8953" max="8953" width="7.7109375" style="21" customWidth="1"/>
    <col min="8954" max="8954" width="8.5703125" style="21" customWidth="1"/>
    <col min="8955" max="8955" width="43.7109375" style="21" customWidth="1"/>
    <col min="8956" max="8956" width="17.7109375" style="21" customWidth="1"/>
    <col min="8957" max="8957" width="16.28515625" style="21" customWidth="1"/>
    <col min="8958" max="8958" width="9.140625" style="21"/>
    <col min="8959" max="8959" width="10" style="21" customWidth="1"/>
    <col min="8960" max="9208" width="9.140625" style="21"/>
    <col min="9209" max="9209" width="7.7109375" style="21" customWidth="1"/>
    <col min="9210" max="9210" width="8.5703125" style="21" customWidth="1"/>
    <col min="9211" max="9211" width="43.7109375" style="21" customWidth="1"/>
    <col min="9212" max="9212" width="17.7109375" style="21" customWidth="1"/>
    <col min="9213" max="9213" width="16.28515625" style="21" customWidth="1"/>
    <col min="9214" max="9214" width="9.140625" style="21"/>
    <col min="9215" max="9215" width="10" style="21" customWidth="1"/>
    <col min="9216" max="9464" width="9.140625" style="21"/>
    <col min="9465" max="9465" width="7.7109375" style="21" customWidth="1"/>
    <col min="9466" max="9466" width="8.5703125" style="21" customWidth="1"/>
    <col min="9467" max="9467" width="43.7109375" style="21" customWidth="1"/>
    <col min="9468" max="9468" width="17.7109375" style="21" customWidth="1"/>
    <col min="9469" max="9469" width="16.28515625" style="21" customWidth="1"/>
    <col min="9470" max="9470" width="9.140625" style="21"/>
    <col min="9471" max="9471" width="10" style="21" customWidth="1"/>
    <col min="9472" max="9720" width="9.140625" style="21"/>
    <col min="9721" max="9721" width="7.7109375" style="21" customWidth="1"/>
    <col min="9722" max="9722" width="8.5703125" style="21" customWidth="1"/>
    <col min="9723" max="9723" width="43.7109375" style="21" customWidth="1"/>
    <col min="9724" max="9724" width="17.7109375" style="21" customWidth="1"/>
    <col min="9725" max="9725" width="16.28515625" style="21" customWidth="1"/>
    <col min="9726" max="9726" width="9.140625" style="21"/>
    <col min="9727" max="9727" width="10" style="21" customWidth="1"/>
    <col min="9728" max="9976" width="9.140625" style="21"/>
    <col min="9977" max="9977" width="7.7109375" style="21" customWidth="1"/>
    <col min="9978" max="9978" width="8.5703125" style="21" customWidth="1"/>
    <col min="9979" max="9979" width="43.7109375" style="21" customWidth="1"/>
    <col min="9980" max="9980" width="17.7109375" style="21" customWidth="1"/>
    <col min="9981" max="9981" width="16.28515625" style="21" customWidth="1"/>
    <col min="9982" max="9982" width="9.140625" style="21"/>
    <col min="9983" max="9983" width="10" style="21" customWidth="1"/>
    <col min="9984" max="10232" width="9.140625" style="21"/>
    <col min="10233" max="10233" width="7.7109375" style="21" customWidth="1"/>
    <col min="10234" max="10234" width="8.5703125" style="21" customWidth="1"/>
    <col min="10235" max="10235" width="43.7109375" style="21" customWidth="1"/>
    <col min="10236" max="10236" width="17.7109375" style="21" customWidth="1"/>
    <col min="10237" max="10237" width="16.28515625" style="21" customWidth="1"/>
    <col min="10238" max="10238" width="9.140625" style="21"/>
    <col min="10239" max="10239" width="10" style="21" customWidth="1"/>
    <col min="10240" max="10488" width="9.140625" style="21"/>
    <col min="10489" max="10489" width="7.7109375" style="21" customWidth="1"/>
    <col min="10490" max="10490" width="8.5703125" style="21" customWidth="1"/>
    <col min="10491" max="10491" width="43.7109375" style="21" customWidth="1"/>
    <col min="10492" max="10492" width="17.7109375" style="21" customWidth="1"/>
    <col min="10493" max="10493" width="16.28515625" style="21" customWidth="1"/>
    <col min="10494" max="10494" width="9.140625" style="21"/>
    <col min="10495" max="10495" width="10" style="21" customWidth="1"/>
    <col min="10496" max="10744" width="9.140625" style="21"/>
    <col min="10745" max="10745" width="7.7109375" style="21" customWidth="1"/>
    <col min="10746" max="10746" width="8.5703125" style="21" customWidth="1"/>
    <col min="10747" max="10747" width="43.7109375" style="21" customWidth="1"/>
    <col min="10748" max="10748" width="17.7109375" style="21" customWidth="1"/>
    <col min="10749" max="10749" width="16.28515625" style="21" customWidth="1"/>
    <col min="10750" max="10750" width="9.140625" style="21"/>
    <col min="10751" max="10751" width="10" style="21" customWidth="1"/>
    <col min="10752" max="11000" width="9.140625" style="21"/>
    <col min="11001" max="11001" width="7.7109375" style="21" customWidth="1"/>
    <col min="11002" max="11002" width="8.5703125" style="21" customWidth="1"/>
    <col min="11003" max="11003" width="43.7109375" style="21" customWidth="1"/>
    <col min="11004" max="11004" width="17.7109375" style="21" customWidth="1"/>
    <col min="11005" max="11005" width="16.28515625" style="21" customWidth="1"/>
    <col min="11006" max="11006" width="9.140625" style="21"/>
    <col min="11007" max="11007" width="10" style="21" customWidth="1"/>
    <col min="11008" max="11256" width="9.140625" style="21"/>
    <col min="11257" max="11257" width="7.7109375" style="21" customWidth="1"/>
    <col min="11258" max="11258" width="8.5703125" style="21" customWidth="1"/>
    <col min="11259" max="11259" width="43.7109375" style="21" customWidth="1"/>
    <col min="11260" max="11260" width="17.7109375" style="21" customWidth="1"/>
    <col min="11261" max="11261" width="16.28515625" style="21" customWidth="1"/>
    <col min="11262" max="11262" width="9.140625" style="21"/>
    <col min="11263" max="11263" width="10" style="21" customWidth="1"/>
    <col min="11264" max="11512" width="9.140625" style="21"/>
    <col min="11513" max="11513" width="7.7109375" style="21" customWidth="1"/>
    <col min="11514" max="11514" width="8.5703125" style="21" customWidth="1"/>
    <col min="11515" max="11515" width="43.7109375" style="21" customWidth="1"/>
    <col min="11516" max="11516" width="17.7109375" style="21" customWidth="1"/>
    <col min="11517" max="11517" width="16.28515625" style="21" customWidth="1"/>
    <col min="11518" max="11518" width="9.140625" style="21"/>
    <col min="11519" max="11519" width="10" style="21" customWidth="1"/>
    <col min="11520" max="11768" width="9.140625" style="21"/>
    <col min="11769" max="11769" width="7.7109375" style="21" customWidth="1"/>
    <col min="11770" max="11770" width="8.5703125" style="21" customWidth="1"/>
    <col min="11771" max="11771" width="43.7109375" style="21" customWidth="1"/>
    <col min="11772" max="11772" width="17.7109375" style="21" customWidth="1"/>
    <col min="11773" max="11773" width="16.28515625" style="21" customWidth="1"/>
    <col min="11774" max="11774" width="9.140625" style="21"/>
    <col min="11775" max="11775" width="10" style="21" customWidth="1"/>
    <col min="11776" max="12024" width="9.140625" style="21"/>
    <col min="12025" max="12025" width="7.7109375" style="21" customWidth="1"/>
    <col min="12026" max="12026" width="8.5703125" style="21" customWidth="1"/>
    <col min="12027" max="12027" width="43.7109375" style="21" customWidth="1"/>
    <col min="12028" max="12028" width="17.7109375" style="21" customWidth="1"/>
    <col min="12029" max="12029" width="16.28515625" style="21" customWidth="1"/>
    <col min="12030" max="12030" width="9.140625" style="21"/>
    <col min="12031" max="12031" width="10" style="21" customWidth="1"/>
    <col min="12032" max="12280" width="9.140625" style="21"/>
    <col min="12281" max="12281" width="7.7109375" style="21" customWidth="1"/>
    <col min="12282" max="12282" width="8.5703125" style="21" customWidth="1"/>
    <col min="12283" max="12283" width="43.7109375" style="21" customWidth="1"/>
    <col min="12284" max="12284" width="17.7109375" style="21" customWidth="1"/>
    <col min="12285" max="12285" width="16.28515625" style="21" customWidth="1"/>
    <col min="12286" max="12286" width="9.140625" style="21"/>
    <col min="12287" max="12287" width="10" style="21" customWidth="1"/>
    <col min="12288" max="12536" width="9.140625" style="21"/>
    <col min="12537" max="12537" width="7.7109375" style="21" customWidth="1"/>
    <col min="12538" max="12538" width="8.5703125" style="21" customWidth="1"/>
    <col min="12539" max="12539" width="43.7109375" style="21" customWidth="1"/>
    <col min="12540" max="12540" width="17.7109375" style="21" customWidth="1"/>
    <col min="12541" max="12541" width="16.28515625" style="21" customWidth="1"/>
    <col min="12542" max="12542" width="9.140625" style="21"/>
    <col min="12543" max="12543" width="10" style="21" customWidth="1"/>
    <col min="12544" max="12792" width="9.140625" style="21"/>
    <col min="12793" max="12793" width="7.7109375" style="21" customWidth="1"/>
    <col min="12794" max="12794" width="8.5703125" style="21" customWidth="1"/>
    <col min="12795" max="12795" width="43.7109375" style="21" customWidth="1"/>
    <col min="12796" max="12796" width="17.7109375" style="21" customWidth="1"/>
    <col min="12797" max="12797" width="16.28515625" style="21" customWidth="1"/>
    <col min="12798" max="12798" width="9.140625" style="21"/>
    <col min="12799" max="12799" width="10" style="21" customWidth="1"/>
    <col min="12800" max="13048" width="9.140625" style="21"/>
    <col min="13049" max="13049" width="7.7109375" style="21" customWidth="1"/>
    <col min="13050" max="13050" width="8.5703125" style="21" customWidth="1"/>
    <col min="13051" max="13051" width="43.7109375" style="21" customWidth="1"/>
    <col min="13052" max="13052" width="17.7109375" style="21" customWidth="1"/>
    <col min="13053" max="13053" width="16.28515625" style="21" customWidth="1"/>
    <col min="13054" max="13054" width="9.140625" style="21"/>
    <col min="13055" max="13055" width="10" style="21" customWidth="1"/>
    <col min="13056" max="13304" width="9.140625" style="21"/>
    <col min="13305" max="13305" width="7.7109375" style="21" customWidth="1"/>
    <col min="13306" max="13306" width="8.5703125" style="21" customWidth="1"/>
    <col min="13307" max="13307" width="43.7109375" style="21" customWidth="1"/>
    <col min="13308" max="13308" width="17.7109375" style="21" customWidth="1"/>
    <col min="13309" max="13309" width="16.28515625" style="21" customWidth="1"/>
    <col min="13310" max="13310" width="9.140625" style="21"/>
    <col min="13311" max="13311" width="10" style="21" customWidth="1"/>
    <col min="13312" max="13560" width="9.140625" style="21"/>
    <col min="13561" max="13561" width="7.7109375" style="21" customWidth="1"/>
    <col min="13562" max="13562" width="8.5703125" style="21" customWidth="1"/>
    <col min="13563" max="13563" width="43.7109375" style="21" customWidth="1"/>
    <col min="13564" max="13564" width="17.7109375" style="21" customWidth="1"/>
    <col min="13565" max="13565" width="16.28515625" style="21" customWidth="1"/>
    <col min="13566" max="13566" width="9.140625" style="21"/>
    <col min="13567" max="13567" width="10" style="21" customWidth="1"/>
    <col min="13568" max="13816" width="9.140625" style="21"/>
    <col min="13817" max="13817" width="7.7109375" style="21" customWidth="1"/>
    <col min="13818" max="13818" width="8.5703125" style="21" customWidth="1"/>
    <col min="13819" max="13819" width="43.7109375" style="21" customWidth="1"/>
    <col min="13820" max="13820" width="17.7109375" style="21" customWidth="1"/>
    <col min="13821" max="13821" width="16.28515625" style="21" customWidth="1"/>
    <col min="13822" max="13822" width="9.140625" style="21"/>
    <col min="13823" max="13823" width="10" style="21" customWidth="1"/>
    <col min="13824" max="14072" width="9.140625" style="21"/>
    <col min="14073" max="14073" width="7.7109375" style="21" customWidth="1"/>
    <col min="14074" max="14074" width="8.5703125" style="21" customWidth="1"/>
    <col min="14075" max="14075" width="43.7109375" style="21" customWidth="1"/>
    <col min="14076" max="14076" width="17.7109375" style="21" customWidth="1"/>
    <col min="14077" max="14077" width="16.28515625" style="21" customWidth="1"/>
    <col min="14078" max="14078" width="9.140625" style="21"/>
    <col min="14079" max="14079" width="10" style="21" customWidth="1"/>
    <col min="14080" max="14328" width="9.140625" style="21"/>
    <col min="14329" max="14329" width="7.7109375" style="21" customWidth="1"/>
    <col min="14330" max="14330" width="8.5703125" style="21" customWidth="1"/>
    <col min="14331" max="14331" width="43.7109375" style="21" customWidth="1"/>
    <col min="14332" max="14332" width="17.7109375" style="21" customWidth="1"/>
    <col min="14333" max="14333" width="16.28515625" style="21" customWidth="1"/>
    <col min="14334" max="14334" width="9.140625" style="21"/>
    <col min="14335" max="14335" width="10" style="21" customWidth="1"/>
    <col min="14336" max="14584" width="9.140625" style="21"/>
    <col min="14585" max="14585" width="7.7109375" style="21" customWidth="1"/>
    <col min="14586" max="14586" width="8.5703125" style="21" customWidth="1"/>
    <col min="14587" max="14587" width="43.7109375" style="21" customWidth="1"/>
    <col min="14588" max="14588" width="17.7109375" style="21" customWidth="1"/>
    <col min="14589" max="14589" width="16.28515625" style="21" customWidth="1"/>
    <col min="14590" max="14590" width="9.140625" style="21"/>
    <col min="14591" max="14591" width="10" style="21" customWidth="1"/>
    <col min="14592" max="14840" width="9.140625" style="21"/>
    <col min="14841" max="14841" width="7.7109375" style="21" customWidth="1"/>
    <col min="14842" max="14842" width="8.5703125" style="21" customWidth="1"/>
    <col min="14843" max="14843" width="43.7109375" style="21" customWidth="1"/>
    <col min="14844" max="14844" width="17.7109375" style="21" customWidth="1"/>
    <col min="14845" max="14845" width="16.28515625" style="21" customWidth="1"/>
    <col min="14846" max="14846" width="9.140625" style="21"/>
    <col min="14847" max="14847" width="10" style="21" customWidth="1"/>
    <col min="14848" max="15096" width="9.140625" style="21"/>
    <col min="15097" max="15097" width="7.7109375" style="21" customWidth="1"/>
    <col min="15098" max="15098" width="8.5703125" style="21" customWidth="1"/>
    <col min="15099" max="15099" width="43.7109375" style="21" customWidth="1"/>
    <col min="15100" max="15100" width="17.7109375" style="21" customWidth="1"/>
    <col min="15101" max="15101" width="16.28515625" style="21" customWidth="1"/>
    <col min="15102" max="15102" width="9.140625" style="21"/>
    <col min="15103" max="15103" width="10" style="21" customWidth="1"/>
    <col min="15104" max="15352" width="9.140625" style="21"/>
    <col min="15353" max="15353" width="7.7109375" style="21" customWidth="1"/>
    <col min="15354" max="15354" width="8.5703125" style="21" customWidth="1"/>
    <col min="15355" max="15355" width="43.7109375" style="21" customWidth="1"/>
    <col min="15356" max="15356" width="17.7109375" style="21" customWidth="1"/>
    <col min="15357" max="15357" width="16.28515625" style="21" customWidth="1"/>
    <col min="15358" max="15358" width="9.140625" style="21"/>
    <col min="15359" max="15359" width="10" style="21" customWidth="1"/>
    <col min="15360" max="15608" width="9.140625" style="21"/>
    <col min="15609" max="15609" width="7.7109375" style="21" customWidth="1"/>
    <col min="15610" max="15610" width="8.5703125" style="21" customWidth="1"/>
    <col min="15611" max="15611" width="43.7109375" style="21" customWidth="1"/>
    <col min="15612" max="15612" width="17.7109375" style="21" customWidth="1"/>
    <col min="15613" max="15613" width="16.28515625" style="21" customWidth="1"/>
    <col min="15614" max="15614" width="9.140625" style="21"/>
    <col min="15615" max="15615" width="10" style="21" customWidth="1"/>
    <col min="15616" max="15864" width="9.140625" style="21"/>
    <col min="15865" max="15865" width="7.7109375" style="21" customWidth="1"/>
    <col min="15866" max="15866" width="8.5703125" style="21" customWidth="1"/>
    <col min="15867" max="15867" width="43.7109375" style="21" customWidth="1"/>
    <col min="15868" max="15868" width="17.7109375" style="21" customWidth="1"/>
    <col min="15869" max="15869" width="16.28515625" style="21" customWidth="1"/>
    <col min="15870" max="15870" width="9.140625" style="21"/>
    <col min="15871" max="15871" width="10" style="21" customWidth="1"/>
    <col min="15872" max="16120" width="9.140625" style="21"/>
    <col min="16121" max="16121" width="7.7109375" style="21" customWidth="1"/>
    <col min="16122" max="16122" width="8.5703125" style="21" customWidth="1"/>
    <col min="16123" max="16123" width="43.7109375" style="21" customWidth="1"/>
    <col min="16124" max="16124" width="17.7109375" style="21" customWidth="1"/>
    <col min="16125" max="16125" width="16.28515625" style="21" customWidth="1"/>
    <col min="16126" max="16126" width="9.140625" style="21"/>
    <col min="16127" max="16127" width="10" style="21" customWidth="1"/>
    <col min="16128" max="16383" width="9.140625" style="21"/>
    <col min="16384" max="16384" width="9.140625" style="21" customWidth="1"/>
  </cols>
  <sheetData>
    <row r="1" spans="1:7" x14ac:dyDescent="0.2">
      <c r="B1" s="93" t="s">
        <v>82</v>
      </c>
      <c r="C1" s="94"/>
      <c r="D1" s="94"/>
    </row>
    <row r="2" spans="1:7" x14ac:dyDescent="0.2">
      <c r="C2" s="80"/>
    </row>
    <row r="3" spans="1:7" x14ac:dyDescent="0.2">
      <c r="A3" s="20"/>
      <c r="B3" s="95" t="s">
        <v>111</v>
      </c>
      <c r="C3" s="95"/>
      <c r="D3" s="95"/>
    </row>
    <row r="4" spans="1:7" x14ac:dyDescent="0.2">
      <c r="B4" s="96"/>
      <c r="C4" s="96"/>
      <c r="D4" s="96"/>
    </row>
    <row r="5" spans="1:7" x14ac:dyDescent="0.2">
      <c r="C5" s="97" t="s">
        <v>83</v>
      </c>
      <c r="D5" s="97"/>
    </row>
    <row r="6" spans="1:7" x14ac:dyDescent="0.2">
      <c r="C6" s="98"/>
      <c r="D6" s="98"/>
    </row>
    <row r="7" spans="1:7" ht="24" x14ac:dyDescent="0.2">
      <c r="B7" s="89" t="s">
        <v>84</v>
      </c>
      <c r="C7" s="91" t="s">
        <v>85</v>
      </c>
      <c r="D7" s="81" t="s">
        <v>86</v>
      </c>
    </row>
    <row r="8" spans="1:7" x14ac:dyDescent="0.2">
      <c r="B8" s="90"/>
      <c r="C8" s="92"/>
      <c r="D8" s="82" t="s">
        <v>87</v>
      </c>
    </row>
    <row r="9" spans="1:7" x14ac:dyDescent="0.2">
      <c r="B9" s="83">
        <v>1</v>
      </c>
      <c r="C9" s="84" t="s">
        <v>88</v>
      </c>
      <c r="D9" s="7">
        <f>გათ.გაგრილება!K50</f>
        <v>0</v>
      </c>
    </row>
    <row r="10" spans="1:7" x14ac:dyDescent="0.2">
      <c r="B10" s="83">
        <v>2</v>
      </c>
      <c r="C10" s="84" t="s">
        <v>26</v>
      </c>
      <c r="D10" s="7">
        <f>ვენტილაცია!K34</f>
        <v>0</v>
      </c>
    </row>
    <row r="11" spans="1:7" x14ac:dyDescent="0.2">
      <c r="B11" s="83">
        <v>3</v>
      </c>
      <c r="C11" s="84" t="s">
        <v>81</v>
      </c>
      <c r="D11" s="7">
        <f>სანტექნიკა!K41</f>
        <v>0</v>
      </c>
    </row>
    <row r="12" spans="1:7" x14ac:dyDescent="0.2">
      <c r="B12" s="83">
        <v>4</v>
      </c>
      <c r="C12" s="84" t="s">
        <v>89</v>
      </c>
      <c r="D12" s="7">
        <f>'ცივი ცხელი წყალი'!K43</f>
        <v>0</v>
      </c>
    </row>
    <row r="13" spans="1:7" x14ac:dyDescent="0.2">
      <c r="A13" s="35"/>
      <c r="B13" s="85"/>
      <c r="C13" s="86" t="s">
        <v>90</v>
      </c>
      <c r="D13" s="15">
        <f>SUM(D9:D12)</f>
        <v>0</v>
      </c>
    </row>
    <row r="14" spans="1:7" x14ac:dyDescent="0.2">
      <c r="B14" s="35"/>
      <c r="C14" s="35"/>
      <c r="E14" s="35"/>
    </row>
    <row r="15" spans="1:7" x14ac:dyDescent="0.2">
      <c r="C15" s="35"/>
      <c r="D15" s="35"/>
    </row>
    <row r="16" spans="1:7" x14ac:dyDescent="0.2">
      <c r="C16" s="35"/>
      <c r="D16" s="35"/>
      <c r="E16" s="35"/>
      <c r="F16" s="35"/>
      <c r="G16" s="35"/>
    </row>
    <row r="17" spans="3:7" s="87" customFormat="1" x14ac:dyDescent="0.2">
      <c r="C17" s="36"/>
      <c r="D17" s="36"/>
      <c r="E17" s="36"/>
      <c r="F17" s="36"/>
      <c r="G17" s="36"/>
    </row>
    <row r="18" spans="3:7" x14ac:dyDescent="0.2">
      <c r="C18" s="35"/>
      <c r="D18" s="35"/>
      <c r="E18" s="35"/>
      <c r="F18" s="35"/>
      <c r="G18" s="35"/>
    </row>
    <row r="19" spans="3:7" x14ac:dyDescent="0.2">
      <c r="C19" s="35"/>
      <c r="D19" s="35"/>
      <c r="E19" s="35"/>
    </row>
  </sheetData>
  <mergeCells count="7">
    <mergeCell ref="B7:B8"/>
    <mergeCell ref="C7:C8"/>
    <mergeCell ref="B1:D1"/>
    <mergeCell ref="B3:D3"/>
    <mergeCell ref="B4:D4"/>
    <mergeCell ref="C5:D5"/>
    <mergeCell ref="C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tabSelected="1" workbookViewId="0">
      <selection activeCell="B13" sqref="B13"/>
    </sheetView>
  </sheetViews>
  <sheetFormatPr defaultRowHeight="12" x14ac:dyDescent="0.2"/>
  <cols>
    <col min="1" max="1" width="5" style="22" customWidth="1"/>
    <col min="2" max="2" width="69.42578125" style="40" customWidth="1"/>
    <col min="3" max="3" width="9" style="22" customWidth="1"/>
    <col min="4" max="4" width="9.42578125" style="22" customWidth="1"/>
    <col min="5" max="5" width="8.5703125" style="22" customWidth="1"/>
    <col min="6" max="6" width="8.5703125" style="41" customWidth="1"/>
    <col min="7" max="7" width="8.5703125" style="42" customWidth="1"/>
    <col min="8" max="10" width="8.5703125" style="21" customWidth="1"/>
    <col min="11" max="11" width="11.28515625" style="21" customWidth="1"/>
    <col min="12" max="13" width="6.42578125" style="21" customWidth="1"/>
    <col min="14" max="256" width="9" style="21"/>
    <col min="257" max="257" width="5" style="21" customWidth="1"/>
    <col min="258" max="258" width="52.28515625" style="21" customWidth="1"/>
    <col min="259" max="259" width="5.5703125" style="21" customWidth="1"/>
    <col min="260" max="260" width="8.28515625" style="21" customWidth="1"/>
    <col min="261" max="261" width="8.7109375" style="21" customWidth="1"/>
    <col min="262" max="262" width="9" style="21"/>
    <col min="263" max="263" width="7.5703125" style="21" customWidth="1"/>
    <col min="264" max="264" width="8.7109375" style="21" customWidth="1"/>
    <col min="265" max="266" width="8.5703125" style="21" customWidth="1"/>
    <col min="267" max="267" width="9.85546875" style="21" customWidth="1"/>
    <col min="268" max="269" width="6.42578125" style="21" customWidth="1"/>
    <col min="270" max="512" width="9" style="21"/>
    <col min="513" max="513" width="5" style="21" customWidth="1"/>
    <col min="514" max="514" width="52.28515625" style="21" customWidth="1"/>
    <col min="515" max="515" width="5.5703125" style="21" customWidth="1"/>
    <col min="516" max="516" width="8.28515625" style="21" customWidth="1"/>
    <col min="517" max="517" width="8.7109375" style="21" customWidth="1"/>
    <col min="518" max="518" width="9" style="21"/>
    <col min="519" max="519" width="7.5703125" style="21" customWidth="1"/>
    <col min="520" max="520" width="8.7109375" style="21" customWidth="1"/>
    <col min="521" max="522" width="8.5703125" style="21" customWidth="1"/>
    <col min="523" max="523" width="9.85546875" style="21" customWidth="1"/>
    <col min="524" max="525" width="6.42578125" style="21" customWidth="1"/>
    <col min="526" max="768" width="9" style="21"/>
    <col min="769" max="769" width="5" style="21" customWidth="1"/>
    <col min="770" max="770" width="52.28515625" style="21" customWidth="1"/>
    <col min="771" max="771" width="5.5703125" style="21" customWidth="1"/>
    <col min="772" max="772" width="8.28515625" style="21" customWidth="1"/>
    <col min="773" max="773" width="8.7109375" style="21" customWidth="1"/>
    <col min="774" max="774" width="9" style="21"/>
    <col min="775" max="775" width="7.5703125" style="21" customWidth="1"/>
    <col min="776" max="776" width="8.7109375" style="21" customWidth="1"/>
    <col min="777" max="778" width="8.5703125" style="21" customWidth="1"/>
    <col min="779" max="779" width="9.85546875" style="21" customWidth="1"/>
    <col min="780" max="781" width="6.42578125" style="21" customWidth="1"/>
    <col min="782" max="1024" width="9" style="21"/>
    <col min="1025" max="1025" width="5" style="21" customWidth="1"/>
    <col min="1026" max="1026" width="52.28515625" style="21" customWidth="1"/>
    <col min="1027" max="1027" width="5.5703125" style="21" customWidth="1"/>
    <col min="1028" max="1028" width="8.28515625" style="21" customWidth="1"/>
    <col min="1029" max="1029" width="8.7109375" style="21" customWidth="1"/>
    <col min="1030" max="1030" width="9" style="21"/>
    <col min="1031" max="1031" width="7.5703125" style="21" customWidth="1"/>
    <col min="1032" max="1032" width="8.7109375" style="21" customWidth="1"/>
    <col min="1033" max="1034" width="8.5703125" style="21" customWidth="1"/>
    <col min="1035" max="1035" width="9.85546875" style="21" customWidth="1"/>
    <col min="1036" max="1037" width="6.42578125" style="21" customWidth="1"/>
    <col min="1038" max="1280" width="9" style="21"/>
    <col min="1281" max="1281" width="5" style="21" customWidth="1"/>
    <col min="1282" max="1282" width="52.28515625" style="21" customWidth="1"/>
    <col min="1283" max="1283" width="5.5703125" style="21" customWidth="1"/>
    <col min="1284" max="1284" width="8.28515625" style="21" customWidth="1"/>
    <col min="1285" max="1285" width="8.7109375" style="21" customWidth="1"/>
    <col min="1286" max="1286" width="9" style="21"/>
    <col min="1287" max="1287" width="7.5703125" style="21" customWidth="1"/>
    <col min="1288" max="1288" width="8.7109375" style="21" customWidth="1"/>
    <col min="1289" max="1290" width="8.5703125" style="21" customWidth="1"/>
    <col min="1291" max="1291" width="9.85546875" style="21" customWidth="1"/>
    <col min="1292" max="1293" width="6.42578125" style="21" customWidth="1"/>
    <col min="1294" max="1536" width="9" style="21"/>
    <col min="1537" max="1537" width="5" style="21" customWidth="1"/>
    <col min="1538" max="1538" width="52.28515625" style="21" customWidth="1"/>
    <col min="1539" max="1539" width="5.5703125" style="21" customWidth="1"/>
    <col min="1540" max="1540" width="8.28515625" style="21" customWidth="1"/>
    <col min="1541" max="1541" width="8.7109375" style="21" customWidth="1"/>
    <col min="1542" max="1542" width="9" style="21"/>
    <col min="1543" max="1543" width="7.5703125" style="21" customWidth="1"/>
    <col min="1544" max="1544" width="8.7109375" style="21" customWidth="1"/>
    <col min="1545" max="1546" width="8.5703125" style="21" customWidth="1"/>
    <col min="1547" max="1547" width="9.85546875" style="21" customWidth="1"/>
    <col min="1548" max="1549" width="6.42578125" style="21" customWidth="1"/>
    <col min="1550" max="1792" width="9" style="21"/>
    <col min="1793" max="1793" width="5" style="21" customWidth="1"/>
    <col min="1794" max="1794" width="52.28515625" style="21" customWidth="1"/>
    <col min="1795" max="1795" width="5.5703125" style="21" customWidth="1"/>
    <col min="1796" max="1796" width="8.28515625" style="21" customWidth="1"/>
    <col min="1797" max="1797" width="8.7109375" style="21" customWidth="1"/>
    <col min="1798" max="1798" width="9" style="21"/>
    <col min="1799" max="1799" width="7.5703125" style="21" customWidth="1"/>
    <col min="1800" max="1800" width="8.7109375" style="21" customWidth="1"/>
    <col min="1801" max="1802" width="8.5703125" style="21" customWidth="1"/>
    <col min="1803" max="1803" width="9.85546875" style="21" customWidth="1"/>
    <col min="1804" max="1805" width="6.42578125" style="21" customWidth="1"/>
    <col min="1806" max="2048" width="9" style="21"/>
    <col min="2049" max="2049" width="5" style="21" customWidth="1"/>
    <col min="2050" max="2050" width="52.28515625" style="21" customWidth="1"/>
    <col min="2051" max="2051" width="5.5703125" style="21" customWidth="1"/>
    <col min="2052" max="2052" width="8.28515625" style="21" customWidth="1"/>
    <col min="2053" max="2053" width="8.7109375" style="21" customWidth="1"/>
    <col min="2054" max="2054" width="9" style="21"/>
    <col min="2055" max="2055" width="7.5703125" style="21" customWidth="1"/>
    <col min="2056" max="2056" width="8.7109375" style="21" customWidth="1"/>
    <col min="2057" max="2058" width="8.5703125" style="21" customWidth="1"/>
    <col min="2059" max="2059" width="9.85546875" style="21" customWidth="1"/>
    <col min="2060" max="2061" width="6.42578125" style="21" customWidth="1"/>
    <col min="2062" max="2304" width="9" style="21"/>
    <col min="2305" max="2305" width="5" style="21" customWidth="1"/>
    <col min="2306" max="2306" width="52.28515625" style="21" customWidth="1"/>
    <col min="2307" max="2307" width="5.5703125" style="21" customWidth="1"/>
    <col min="2308" max="2308" width="8.28515625" style="21" customWidth="1"/>
    <col min="2309" max="2309" width="8.7109375" style="21" customWidth="1"/>
    <col min="2310" max="2310" width="9" style="21"/>
    <col min="2311" max="2311" width="7.5703125" style="21" customWidth="1"/>
    <col min="2312" max="2312" width="8.7109375" style="21" customWidth="1"/>
    <col min="2313" max="2314" width="8.5703125" style="21" customWidth="1"/>
    <col min="2315" max="2315" width="9.85546875" style="21" customWidth="1"/>
    <col min="2316" max="2317" width="6.42578125" style="21" customWidth="1"/>
    <col min="2318" max="2560" width="9" style="21"/>
    <col min="2561" max="2561" width="5" style="21" customWidth="1"/>
    <col min="2562" max="2562" width="52.28515625" style="21" customWidth="1"/>
    <col min="2563" max="2563" width="5.5703125" style="21" customWidth="1"/>
    <col min="2564" max="2564" width="8.28515625" style="21" customWidth="1"/>
    <col min="2565" max="2565" width="8.7109375" style="21" customWidth="1"/>
    <col min="2566" max="2566" width="9" style="21"/>
    <col min="2567" max="2567" width="7.5703125" style="21" customWidth="1"/>
    <col min="2568" max="2568" width="8.7109375" style="21" customWidth="1"/>
    <col min="2569" max="2570" width="8.5703125" style="21" customWidth="1"/>
    <col min="2571" max="2571" width="9.85546875" style="21" customWidth="1"/>
    <col min="2572" max="2573" width="6.42578125" style="21" customWidth="1"/>
    <col min="2574" max="2816" width="9" style="21"/>
    <col min="2817" max="2817" width="5" style="21" customWidth="1"/>
    <col min="2818" max="2818" width="52.28515625" style="21" customWidth="1"/>
    <col min="2819" max="2819" width="5.5703125" style="21" customWidth="1"/>
    <col min="2820" max="2820" width="8.28515625" style="21" customWidth="1"/>
    <col min="2821" max="2821" width="8.7109375" style="21" customWidth="1"/>
    <col min="2822" max="2822" width="9" style="21"/>
    <col min="2823" max="2823" width="7.5703125" style="21" customWidth="1"/>
    <col min="2824" max="2824" width="8.7109375" style="21" customWidth="1"/>
    <col min="2825" max="2826" width="8.5703125" style="21" customWidth="1"/>
    <col min="2827" max="2827" width="9.85546875" style="21" customWidth="1"/>
    <col min="2828" max="2829" width="6.42578125" style="21" customWidth="1"/>
    <col min="2830" max="3072" width="9" style="21"/>
    <col min="3073" max="3073" width="5" style="21" customWidth="1"/>
    <col min="3074" max="3074" width="52.28515625" style="21" customWidth="1"/>
    <col min="3075" max="3075" width="5.5703125" style="21" customWidth="1"/>
    <col min="3076" max="3076" width="8.28515625" style="21" customWidth="1"/>
    <col min="3077" max="3077" width="8.7109375" style="21" customWidth="1"/>
    <col min="3078" max="3078" width="9" style="21"/>
    <col min="3079" max="3079" width="7.5703125" style="21" customWidth="1"/>
    <col min="3080" max="3080" width="8.7109375" style="21" customWidth="1"/>
    <col min="3081" max="3082" width="8.5703125" style="21" customWidth="1"/>
    <col min="3083" max="3083" width="9.85546875" style="21" customWidth="1"/>
    <col min="3084" max="3085" width="6.42578125" style="21" customWidth="1"/>
    <col min="3086" max="3328" width="9" style="21"/>
    <col min="3329" max="3329" width="5" style="21" customWidth="1"/>
    <col min="3330" max="3330" width="52.28515625" style="21" customWidth="1"/>
    <col min="3331" max="3331" width="5.5703125" style="21" customWidth="1"/>
    <col min="3332" max="3332" width="8.28515625" style="21" customWidth="1"/>
    <col min="3333" max="3333" width="8.7109375" style="21" customWidth="1"/>
    <col min="3334" max="3334" width="9" style="21"/>
    <col min="3335" max="3335" width="7.5703125" style="21" customWidth="1"/>
    <col min="3336" max="3336" width="8.7109375" style="21" customWidth="1"/>
    <col min="3337" max="3338" width="8.5703125" style="21" customWidth="1"/>
    <col min="3339" max="3339" width="9.85546875" style="21" customWidth="1"/>
    <col min="3340" max="3341" width="6.42578125" style="21" customWidth="1"/>
    <col min="3342" max="3584" width="9" style="21"/>
    <col min="3585" max="3585" width="5" style="21" customWidth="1"/>
    <col min="3586" max="3586" width="52.28515625" style="21" customWidth="1"/>
    <col min="3587" max="3587" width="5.5703125" style="21" customWidth="1"/>
    <col min="3588" max="3588" width="8.28515625" style="21" customWidth="1"/>
    <col min="3589" max="3589" width="8.7109375" style="21" customWidth="1"/>
    <col min="3590" max="3590" width="9" style="21"/>
    <col min="3591" max="3591" width="7.5703125" style="21" customWidth="1"/>
    <col min="3592" max="3592" width="8.7109375" style="21" customWidth="1"/>
    <col min="3593" max="3594" width="8.5703125" style="21" customWidth="1"/>
    <col min="3595" max="3595" width="9.85546875" style="21" customWidth="1"/>
    <col min="3596" max="3597" width="6.42578125" style="21" customWidth="1"/>
    <col min="3598" max="3840" width="9" style="21"/>
    <col min="3841" max="3841" width="5" style="21" customWidth="1"/>
    <col min="3842" max="3842" width="52.28515625" style="21" customWidth="1"/>
    <col min="3843" max="3843" width="5.5703125" style="21" customWidth="1"/>
    <col min="3844" max="3844" width="8.28515625" style="21" customWidth="1"/>
    <col min="3845" max="3845" width="8.7109375" style="21" customWidth="1"/>
    <col min="3846" max="3846" width="9" style="21"/>
    <col min="3847" max="3847" width="7.5703125" style="21" customWidth="1"/>
    <col min="3848" max="3848" width="8.7109375" style="21" customWidth="1"/>
    <col min="3849" max="3850" width="8.5703125" style="21" customWidth="1"/>
    <col min="3851" max="3851" width="9.85546875" style="21" customWidth="1"/>
    <col min="3852" max="3853" width="6.42578125" style="21" customWidth="1"/>
    <col min="3854" max="4096" width="9" style="21"/>
    <col min="4097" max="4097" width="5" style="21" customWidth="1"/>
    <col min="4098" max="4098" width="52.28515625" style="21" customWidth="1"/>
    <col min="4099" max="4099" width="5.5703125" style="21" customWidth="1"/>
    <col min="4100" max="4100" width="8.28515625" style="21" customWidth="1"/>
    <col min="4101" max="4101" width="8.7109375" style="21" customWidth="1"/>
    <col min="4102" max="4102" width="9" style="21"/>
    <col min="4103" max="4103" width="7.5703125" style="21" customWidth="1"/>
    <col min="4104" max="4104" width="8.7109375" style="21" customWidth="1"/>
    <col min="4105" max="4106" width="8.5703125" style="21" customWidth="1"/>
    <col min="4107" max="4107" width="9.85546875" style="21" customWidth="1"/>
    <col min="4108" max="4109" width="6.42578125" style="21" customWidth="1"/>
    <col min="4110" max="4352" width="9" style="21"/>
    <col min="4353" max="4353" width="5" style="21" customWidth="1"/>
    <col min="4354" max="4354" width="52.28515625" style="21" customWidth="1"/>
    <col min="4355" max="4355" width="5.5703125" style="21" customWidth="1"/>
    <col min="4356" max="4356" width="8.28515625" style="21" customWidth="1"/>
    <col min="4357" max="4357" width="8.7109375" style="21" customWidth="1"/>
    <col min="4358" max="4358" width="9" style="21"/>
    <col min="4359" max="4359" width="7.5703125" style="21" customWidth="1"/>
    <col min="4360" max="4360" width="8.7109375" style="21" customWidth="1"/>
    <col min="4361" max="4362" width="8.5703125" style="21" customWidth="1"/>
    <col min="4363" max="4363" width="9.85546875" style="21" customWidth="1"/>
    <col min="4364" max="4365" width="6.42578125" style="21" customWidth="1"/>
    <col min="4366" max="4608" width="9" style="21"/>
    <col min="4609" max="4609" width="5" style="21" customWidth="1"/>
    <col min="4610" max="4610" width="52.28515625" style="21" customWidth="1"/>
    <col min="4611" max="4611" width="5.5703125" style="21" customWidth="1"/>
    <col min="4612" max="4612" width="8.28515625" style="21" customWidth="1"/>
    <col min="4613" max="4613" width="8.7109375" style="21" customWidth="1"/>
    <col min="4614" max="4614" width="9" style="21"/>
    <col min="4615" max="4615" width="7.5703125" style="21" customWidth="1"/>
    <col min="4616" max="4616" width="8.7109375" style="21" customWidth="1"/>
    <col min="4617" max="4618" width="8.5703125" style="21" customWidth="1"/>
    <col min="4619" max="4619" width="9.85546875" style="21" customWidth="1"/>
    <col min="4620" max="4621" width="6.42578125" style="21" customWidth="1"/>
    <col min="4622" max="4864" width="9" style="21"/>
    <col min="4865" max="4865" width="5" style="21" customWidth="1"/>
    <col min="4866" max="4866" width="52.28515625" style="21" customWidth="1"/>
    <col min="4867" max="4867" width="5.5703125" style="21" customWidth="1"/>
    <col min="4868" max="4868" width="8.28515625" style="21" customWidth="1"/>
    <col min="4869" max="4869" width="8.7109375" style="21" customWidth="1"/>
    <col min="4870" max="4870" width="9" style="21"/>
    <col min="4871" max="4871" width="7.5703125" style="21" customWidth="1"/>
    <col min="4872" max="4872" width="8.7109375" style="21" customWidth="1"/>
    <col min="4873" max="4874" width="8.5703125" style="21" customWidth="1"/>
    <col min="4875" max="4875" width="9.85546875" style="21" customWidth="1"/>
    <col min="4876" max="4877" width="6.42578125" style="21" customWidth="1"/>
    <col min="4878" max="5120" width="9" style="21"/>
    <col min="5121" max="5121" width="5" style="21" customWidth="1"/>
    <col min="5122" max="5122" width="52.28515625" style="21" customWidth="1"/>
    <col min="5123" max="5123" width="5.5703125" style="21" customWidth="1"/>
    <col min="5124" max="5124" width="8.28515625" style="21" customWidth="1"/>
    <col min="5125" max="5125" width="8.7109375" style="21" customWidth="1"/>
    <col min="5126" max="5126" width="9" style="21"/>
    <col min="5127" max="5127" width="7.5703125" style="21" customWidth="1"/>
    <col min="5128" max="5128" width="8.7109375" style="21" customWidth="1"/>
    <col min="5129" max="5130" width="8.5703125" style="21" customWidth="1"/>
    <col min="5131" max="5131" width="9.85546875" style="21" customWidth="1"/>
    <col min="5132" max="5133" width="6.42578125" style="21" customWidth="1"/>
    <col min="5134" max="5376" width="9" style="21"/>
    <col min="5377" max="5377" width="5" style="21" customWidth="1"/>
    <col min="5378" max="5378" width="52.28515625" style="21" customWidth="1"/>
    <col min="5379" max="5379" width="5.5703125" style="21" customWidth="1"/>
    <col min="5380" max="5380" width="8.28515625" style="21" customWidth="1"/>
    <col min="5381" max="5381" width="8.7109375" style="21" customWidth="1"/>
    <col min="5382" max="5382" width="9" style="21"/>
    <col min="5383" max="5383" width="7.5703125" style="21" customWidth="1"/>
    <col min="5384" max="5384" width="8.7109375" style="21" customWidth="1"/>
    <col min="5385" max="5386" width="8.5703125" style="21" customWidth="1"/>
    <col min="5387" max="5387" width="9.85546875" style="21" customWidth="1"/>
    <col min="5388" max="5389" width="6.42578125" style="21" customWidth="1"/>
    <col min="5390" max="5632" width="9" style="21"/>
    <col min="5633" max="5633" width="5" style="21" customWidth="1"/>
    <col min="5634" max="5634" width="52.28515625" style="21" customWidth="1"/>
    <col min="5635" max="5635" width="5.5703125" style="21" customWidth="1"/>
    <col min="5636" max="5636" width="8.28515625" style="21" customWidth="1"/>
    <col min="5637" max="5637" width="8.7109375" style="21" customWidth="1"/>
    <col min="5638" max="5638" width="9" style="21"/>
    <col min="5639" max="5639" width="7.5703125" style="21" customWidth="1"/>
    <col min="5640" max="5640" width="8.7109375" style="21" customWidth="1"/>
    <col min="5641" max="5642" width="8.5703125" style="21" customWidth="1"/>
    <col min="5643" max="5643" width="9.85546875" style="21" customWidth="1"/>
    <col min="5644" max="5645" width="6.42578125" style="21" customWidth="1"/>
    <col min="5646" max="5888" width="9" style="21"/>
    <col min="5889" max="5889" width="5" style="21" customWidth="1"/>
    <col min="5890" max="5890" width="52.28515625" style="21" customWidth="1"/>
    <col min="5891" max="5891" width="5.5703125" style="21" customWidth="1"/>
    <col min="5892" max="5892" width="8.28515625" style="21" customWidth="1"/>
    <col min="5893" max="5893" width="8.7109375" style="21" customWidth="1"/>
    <col min="5894" max="5894" width="9" style="21"/>
    <col min="5895" max="5895" width="7.5703125" style="21" customWidth="1"/>
    <col min="5896" max="5896" width="8.7109375" style="21" customWidth="1"/>
    <col min="5897" max="5898" width="8.5703125" style="21" customWidth="1"/>
    <col min="5899" max="5899" width="9.85546875" style="21" customWidth="1"/>
    <col min="5900" max="5901" width="6.42578125" style="21" customWidth="1"/>
    <col min="5902" max="6144" width="9" style="21"/>
    <col min="6145" max="6145" width="5" style="21" customWidth="1"/>
    <col min="6146" max="6146" width="52.28515625" style="21" customWidth="1"/>
    <col min="6147" max="6147" width="5.5703125" style="21" customWidth="1"/>
    <col min="6148" max="6148" width="8.28515625" style="21" customWidth="1"/>
    <col min="6149" max="6149" width="8.7109375" style="21" customWidth="1"/>
    <col min="6150" max="6150" width="9" style="21"/>
    <col min="6151" max="6151" width="7.5703125" style="21" customWidth="1"/>
    <col min="6152" max="6152" width="8.7109375" style="21" customWidth="1"/>
    <col min="6153" max="6154" width="8.5703125" style="21" customWidth="1"/>
    <col min="6155" max="6155" width="9.85546875" style="21" customWidth="1"/>
    <col min="6156" max="6157" width="6.42578125" style="21" customWidth="1"/>
    <col min="6158" max="6400" width="9" style="21"/>
    <col min="6401" max="6401" width="5" style="21" customWidth="1"/>
    <col min="6402" max="6402" width="52.28515625" style="21" customWidth="1"/>
    <col min="6403" max="6403" width="5.5703125" style="21" customWidth="1"/>
    <col min="6404" max="6404" width="8.28515625" style="21" customWidth="1"/>
    <col min="6405" max="6405" width="8.7109375" style="21" customWidth="1"/>
    <col min="6406" max="6406" width="9" style="21"/>
    <col min="6407" max="6407" width="7.5703125" style="21" customWidth="1"/>
    <col min="6408" max="6408" width="8.7109375" style="21" customWidth="1"/>
    <col min="6409" max="6410" width="8.5703125" style="21" customWidth="1"/>
    <col min="6411" max="6411" width="9.85546875" style="21" customWidth="1"/>
    <col min="6412" max="6413" width="6.42578125" style="21" customWidth="1"/>
    <col min="6414" max="6656" width="9" style="21"/>
    <col min="6657" max="6657" width="5" style="21" customWidth="1"/>
    <col min="6658" max="6658" width="52.28515625" style="21" customWidth="1"/>
    <col min="6659" max="6659" width="5.5703125" style="21" customWidth="1"/>
    <col min="6660" max="6660" width="8.28515625" style="21" customWidth="1"/>
    <col min="6661" max="6661" width="8.7109375" style="21" customWidth="1"/>
    <col min="6662" max="6662" width="9" style="21"/>
    <col min="6663" max="6663" width="7.5703125" style="21" customWidth="1"/>
    <col min="6664" max="6664" width="8.7109375" style="21" customWidth="1"/>
    <col min="6665" max="6666" width="8.5703125" style="21" customWidth="1"/>
    <col min="6667" max="6667" width="9.85546875" style="21" customWidth="1"/>
    <col min="6668" max="6669" width="6.42578125" style="21" customWidth="1"/>
    <col min="6670" max="6912" width="9" style="21"/>
    <col min="6913" max="6913" width="5" style="21" customWidth="1"/>
    <col min="6914" max="6914" width="52.28515625" style="21" customWidth="1"/>
    <col min="6915" max="6915" width="5.5703125" style="21" customWidth="1"/>
    <col min="6916" max="6916" width="8.28515625" style="21" customWidth="1"/>
    <col min="6917" max="6917" width="8.7109375" style="21" customWidth="1"/>
    <col min="6918" max="6918" width="9" style="21"/>
    <col min="6919" max="6919" width="7.5703125" style="21" customWidth="1"/>
    <col min="6920" max="6920" width="8.7109375" style="21" customWidth="1"/>
    <col min="6921" max="6922" width="8.5703125" style="21" customWidth="1"/>
    <col min="6923" max="6923" width="9.85546875" style="21" customWidth="1"/>
    <col min="6924" max="6925" width="6.42578125" style="21" customWidth="1"/>
    <col min="6926" max="7168" width="9" style="21"/>
    <col min="7169" max="7169" width="5" style="21" customWidth="1"/>
    <col min="7170" max="7170" width="52.28515625" style="21" customWidth="1"/>
    <col min="7171" max="7171" width="5.5703125" style="21" customWidth="1"/>
    <col min="7172" max="7172" width="8.28515625" style="21" customWidth="1"/>
    <col min="7173" max="7173" width="8.7109375" style="21" customWidth="1"/>
    <col min="7174" max="7174" width="9" style="21"/>
    <col min="7175" max="7175" width="7.5703125" style="21" customWidth="1"/>
    <col min="7176" max="7176" width="8.7109375" style="21" customWidth="1"/>
    <col min="7177" max="7178" width="8.5703125" style="21" customWidth="1"/>
    <col min="7179" max="7179" width="9.85546875" style="21" customWidth="1"/>
    <col min="7180" max="7181" width="6.42578125" style="21" customWidth="1"/>
    <col min="7182" max="7424" width="9" style="21"/>
    <col min="7425" max="7425" width="5" style="21" customWidth="1"/>
    <col min="7426" max="7426" width="52.28515625" style="21" customWidth="1"/>
    <col min="7427" max="7427" width="5.5703125" style="21" customWidth="1"/>
    <col min="7428" max="7428" width="8.28515625" style="21" customWidth="1"/>
    <col min="7429" max="7429" width="8.7109375" style="21" customWidth="1"/>
    <col min="7430" max="7430" width="9" style="21"/>
    <col min="7431" max="7431" width="7.5703125" style="21" customWidth="1"/>
    <col min="7432" max="7432" width="8.7109375" style="21" customWidth="1"/>
    <col min="7433" max="7434" width="8.5703125" style="21" customWidth="1"/>
    <col min="7435" max="7435" width="9.85546875" style="21" customWidth="1"/>
    <col min="7436" max="7437" width="6.42578125" style="21" customWidth="1"/>
    <col min="7438" max="7680" width="9" style="21"/>
    <col min="7681" max="7681" width="5" style="21" customWidth="1"/>
    <col min="7682" max="7682" width="52.28515625" style="21" customWidth="1"/>
    <col min="7683" max="7683" width="5.5703125" style="21" customWidth="1"/>
    <col min="7684" max="7684" width="8.28515625" style="21" customWidth="1"/>
    <col min="7685" max="7685" width="8.7109375" style="21" customWidth="1"/>
    <col min="7686" max="7686" width="9" style="21"/>
    <col min="7687" max="7687" width="7.5703125" style="21" customWidth="1"/>
    <col min="7688" max="7688" width="8.7109375" style="21" customWidth="1"/>
    <col min="7689" max="7690" width="8.5703125" style="21" customWidth="1"/>
    <col min="7691" max="7691" width="9.85546875" style="21" customWidth="1"/>
    <col min="7692" max="7693" width="6.42578125" style="21" customWidth="1"/>
    <col min="7694" max="7936" width="9" style="21"/>
    <col min="7937" max="7937" width="5" style="21" customWidth="1"/>
    <col min="7938" max="7938" width="52.28515625" style="21" customWidth="1"/>
    <col min="7939" max="7939" width="5.5703125" style="21" customWidth="1"/>
    <col min="7940" max="7940" width="8.28515625" style="21" customWidth="1"/>
    <col min="7941" max="7941" width="8.7109375" style="21" customWidth="1"/>
    <col min="7942" max="7942" width="9" style="21"/>
    <col min="7943" max="7943" width="7.5703125" style="21" customWidth="1"/>
    <col min="7944" max="7944" width="8.7109375" style="21" customWidth="1"/>
    <col min="7945" max="7946" width="8.5703125" style="21" customWidth="1"/>
    <col min="7947" max="7947" width="9.85546875" style="21" customWidth="1"/>
    <col min="7948" max="7949" width="6.42578125" style="21" customWidth="1"/>
    <col min="7950" max="8192" width="9" style="21"/>
    <col min="8193" max="8193" width="5" style="21" customWidth="1"/>
    <col min="8194" max="8194" width="52.28515625" style="21" customWidth="1"/>
    <col min="8195" max="8195" width="5.5703125" style="21" customWidth="1"/>
    <col min="8196" max="8196" width="8.28515625" style="21" customWidth="1"/>
    <col min="8197" max="8197" width="8.7109375" style="21" customWidth="1"/>
    <col min="8198" max="8198" width="9" style="21"/>
    <col min="8199" max="8199" width="7.5703125" style="21" customWidth="1"/>
    <col min="8200" max="8200" width="8.7109375" style="21" customWidth="1"/>
    <col min="8201" max="8202" width="8.5703125" style="21" customWidth="1"/>
    <col min="8203" max="8203" width="9.85546875" style="21" customWidth="1"/>
    <col min="8204" max="8205" width="6.42578125" style="21" customWidth="1"/>
    <col min="8206" max="8448" width="9" style="21"/>
    <col min="8449" max="8449" width="5" style="21" customWidth="1"/>
    <col min="8450" max="8450" width="52.28515625" style="21" customWidth="1"/>
    <col min="8451" max="8451" width="5.5703125" style="21" customWidth="1"/>
    <col min="8452" max="8452" width="8.28515625" style="21" customWidth="1"/>
    <col min="8453" max="8453" width="8.7109375" style="21" customWidth="1"/>
    <col min="8454" max="8454" width="9" style="21"/>
    <col min="8455" max="8455" width="7.5703125" style="21" customWidth="1"/>
    <col min="8456" max="8456" width="8.7109375" style="21" customWidth="1"/>
    <col min="8457" max="8458" width="8.5703125" style="21" customWidth="1"/>
    <col min="8459" max="8459" width="9.85546875" style="21" customWidth="1"/>
    <col min="8460" max="8461" width="6.42578125" style="21" customWidth="1"/>
    <col min="8462" max="8704" width="9" style="21"/>
    <col min="8705" max="8705" width="5" style="21" customWidth="1"/>
    <col min="8706" max="8706" width="52.28515625" style="21" customWidth="1"/>
    <col min="8707" max="8707" width="5.5703125" style="21" customWidth="1"/>
    <col min="8708" max="8708" width="8.28515625" style="21" customWidth="1"/>
    <col min="8709" max="8709" width="8.7109375" style="21" customWidth="1"/>
    <col min="8710" max="8710" width="9" style="21"/>
    <col min="8711" max="8711" width="7.5703125" style="21" customWidth="1"/>
    <col min="8712" max="8712" width="8.7109375" style="21" customWidth="1"/>
    <col min="8713" max="8714" width="8.5703125" style="21" customWidth="1"/>
    <col min="8715" max="8715" width="9.85546875" style="21" customWidth="1"/>
    <col min="8716" max="8717" width="6.42578125" style="21" customWidth="1"/>
    <col min="8718" max="8960" width="9" style="21"/>
    <col min="8961" max="8961" width="5" style="21" customWidth="1"/>
    <col min="8962" max="8962" width="52.28515625" style="21" customWidth="1"/>
    <col min="8963" max="8963" width="5.5703125" style="21" customWidth="1"/>
    <col min="8964" max="8964" width="8.28515625" style="21" customWidth="1"/>
    <col min="8965" max="8965" width="8.7109375" style="21" customWidth="1"/>
    <col min="8966" max="8966" width="9" style="21"/>
    <col min="8967" max="8967" width="7.5703125" style="21" customWidth="1"/>
    <col min="8968" max="8968" width="8.7109375" style="21" customWidth="1"/>
    <col min="8969" max="8970" width="8.5703125" style="21" customWidth="1"/>
    <col min="8971" max="8971" width="9.85546875" style="21" customWidth="1"/>
    <col min="8972" max="8973" width="6.42578125" style="21" customWidth="1"/>
    <col min="8974" max="9216" width="9" style="21"/>
    <col min="9217" max="9217" width="5" style="21" customWidth="1"/>
    <col min="9218" max="9218" width="52.28515625" style="21" customWidth="1"/>
    <col min="9219" max="9219" width="5.5703125" style="21" customWidth="1"/>
    <col min="9220" max="9220" width="8.28515625" style="21" customWidth="1"/>
    <col min="9221" max="9221" width="8.7109375" style="21" customWidth="1"/>
    <col min="9222" max="9222" width="9" style="21"/>
    <col min="9223" max="9223" width="7.5703125" style="21" customWidth="1"/>
    <col min="9224" max="9224" width="8.7109375" style="21" customWidth="1"/>
    <col min="9225" max="9226" width="8.5703125" style="21" customWidth="1"/>
    <col min="9227" max="9227" width="9.85546875" style="21" customWidth="1"/>
    <col min="9228" max="9229" width="6.42578125" style="21" customWidth="1"/>
    <col min="9230" max="9472" width="9" style="21"/>
    <col min="9473" max="9473" width="5" style="21" customWidth="1"/>
    <col min="9474" max="9474" width="52.28515625" style="21" customWidth="1"/>
    <col min="9475" max="9475" width="5.5703125" style="21" customWidth="1"/>
    <col min="9476" max="9476" width="8.28515625" style="21" customWidth="1"/>
    <col min="9477" max="9477" width="8.7109375" style="21" customWidth="1"/>
    <col min="9478" max="9478" width="9" style="21"/>
    <col min="9479" max="9479" width="7.5703125" style="21" customWidth="1"/>
    <col min="9480" max="9480" width="8.7109375" style="21" customWidth="1"/>
    <col min="9481" max="9482" width="8.5703125" style="21" customWidth="1"/>
    <col min="9483" max="9483" width="9.85546875" style="21" customWidth="1"/>
    <col min="9484" max="9485" width="6.42578125" style="21" customWidth="1"/>
    <col min="9486" max="9728" width="9" style="21"/>
    <col min="9729" max="9729" width="5" style="21" customWidth="1"/>
    <col min="9730" max="9730" width="52.28515625" style="21" customWidth="1"/>
    <col min="9731" max="9731" width="5.5703125" style="21" customWidth="1"/>
    <col min="9732" max="9732" width="8.28515625" style="21" customWidth="1"/>
    <col min="9733" max="9733" width="8.7109375" style="21" customWidth="1"/>
    <col min="9734" max="9734" width="9" style="21"/>
    <col min="9735" max="9735" width="7.5703125" style="21" customWidth="1"/>
    <col min="9736" max="9736" width="8.7109375" style="21" customWidth="1"/>
    <col min="9737" max="9738" width="8.5703125" style="21" customWidth="1"/>
    <col min="9739" max="9739" width="9.85546875" style="21" customWidth="1"/>
    <col min="9740" max="9741" width="6.42578125" style="21" customWidth="1"/>
    <col min="9742" max="9984" width="9" style="21"/>
    <col min="9985" max="9985" width="5" style="21" customWidth="1"/>
    <col min="9986" max="9986" width="52.28515625" style="21" customWidth="1"/>
    <col min="9987" max="9987" width="5.5703125" style="21" customWidth="1"/>
    <col min="9988" max="9988" width="8.28515625" style="21" customWidth="1"/>
    <col min="9989" max="9989" width="8.7109375" style="21" customWidth="1"/>
    <col min="9990" max="9990" width="9" style="21"/>
    <col min="9991" max="9991" width="7.5703125" style="21" customWidth="1"/>
    <col min="9992" max="9992" width="8.7109375" style="21" customWidth="1"/>
    <col min="9993" max="9994" width="8.5703125" style="21" customWidth="1"/>
    <col min="9995" max="9995" width="9.85546875" style="21" customWidth="1"/>
    <col min="9996" max="9997" width="6.42578125" style="21" customWidth="1"/>
    <col min="9998" max="10240" width="9" style="21"/>
    <col min="10241" max="10241" width="5" style="21" customWidth="1"/>
    <col min="10242" max="10242" width="52.28515625" style="21" customWidth="1"/>
    <col min="10243" max="10243" width="5.5703125" style="21" customWidth="1"/>
    <col min="10244" max="10244" width="8.28515625" style="21" customWidth="1"/>
    <col min="10245" max="10245" width="8.7109375" style="21" customWidth="1"/>
    <col min="10246" max="10246" width="9" style="21"/>
    <col min="10247" max="10247" width="7.5703125" style="21" customWidth="1"/>
    <col min="10248" max="10248" width="8.7109375" style="21" customWidth="1"/>
    <col min="10249" max="10250" width="8.5703125" style="21" customWidth="1"/>
    <col min="10251" max="10251" width="9.85546875" style="21" customWidth="1"/>
    <col min="10252" max="10253" width="6.42578125" style="21" customWidth="1"/>
    <col min="10254" max="10496" width="9" style="21"/>
    <col min="10497" max="10497" width="5" style="21" customWidth="1"/>
    <col min="10498" max="10498" width="52.28515625" style="21" customWidth="1"/>
    <col min="10499" max="10499" width="5.5703125" style="21" customWidth="1"/>
    <col min="10500" max="10500" width="8.28515625" style="21" customWidth="1"/>
    <col min="10501" max="10501" width="8.7109375" style="21" customWidth="1"/>
    <col min="10502" max="10502" width="9" style="21"/>
    <col min="10503" max="10503" width="7.5703125" style="21" customWidth="1"/>
    <col min="10504" max="10504" width="8.7109375" style="21" customWidth="1"/>
    <col min="10505" max="10506" width="8.5703125" style="21" customWidth="1"/>
    <col min="10507" max="10507" width="9.85546875" style="21" customWidth="1"/>
    <col min="10508" max="10509" width="6.42578125" style="21" customWidth="1"/>
    <col min="10510" max="10752" width="9" style="21"/>
    <col min="10753" max="10753" width="5" style="21" customWidth="1"/>
    <col min="10754" max="10754" width="52.28515625" style="21" customWidth="1"/>
    <col min="10755" max="10755" width="5.5703125" style="21" customWidth="1"/>
    <col min="10756" max="10756" width="8.28515625" style="21" customWidth="1"/>
    <col min="10757" max="10757" width="8.7109375" style="21" customWidth="1"/>
    <col min="10758" max="10758" width="9" style="21"/>
    <col min="10759" max="10759" width="7.5703125" style="21" customWidth="1"/>
    <col min="10760" max="10760" width="8.7109375" style="21" customWidth="1"/>
    <col min="10761" max="10762" width="8.5703125" style="21" customWidth="1"/>
    <col min="10763" max="10763" width="9.85546875" style="21" customWidth="1"/>
    <col min="10764" max="10765" width="6.42578125" style="21" customWidth="1"/>
    <col min="10766" max="11008" width="9" style="21"/>
    <col min="11009" max="11009" width="5" style="21" customWidth="1"/>
    <col min="11010" max="11010" width="52.28515625" style="21" customWidth="1"/>
    <col min="11011" max="11011" width="5.5703125" style="21" customWidth="1"/>
    <col min="11012" max="11012" width="8.28515625" style="21" customWidth="1"/>
    <col min="11013" max="11013" width="8.7109375" style="21" customWidth="1"/>
    <col min="11014" max="11014" width="9" style="21"/>
    <col min="11015" max="11015" width="7.5703125" style="21" customWidth="1"/>
    <col min="11016" max="11016" width="8.7109375" style="21" customWidth="1"/>
    <col min="11017" max="11018" width="8.5703125" style="21" customWidth="1"/>
    <col min="11019" max="11019" width="9.85546875" style="21" customWidth="1"/>
    <col min="11020" max="11021" width="6.42578125" style="21" customWidth="1"/>
    <col min="11022" max="11264" width="9" style="21"/>
    <col min="11265" max="11265" width="5" style="21" customWidth="1"/>
    <col min="11266" max="11266" width="52.28515625" style="21" customWidth="1"/>
    <col min="11267" max="11267" width="5.5703125" style="21" customWidth="1"/>
    <col min="11268" max="11268" width="8.28515625" style="21" customWidth="1"/>
    <col min="11269" max="11269" width="8.7109375" style="21" customWidth="1"/>
    <col min="11270" max="11270" width="9" style="21"/>
    <col min="11271" max="11271" width="7.5703125" style="21" customWidth="1"/>
    <col min="11272" max="11272" width="8.7109375" style="21" customWidth="1"/>
    <col min="11273" max="11274" width="8.5703125" style="21" customWidth="1"/>
    <col min="11275" max="11275" width="9.85546875" style="21" customWidth="1"/>
    <col min="11276" max="11277" width="6.42578125" style="21" customWidth="1"/>
    <col min="11278" max="11520" width="9" style="21"/>
    <col min="11521" max="11521" width="5" style="21" customWidth="1"/>
    <col min="11522" max="11522" width="52.28515625" style="21" customWidth="1"/>
    <col min="11523" max="11523" width="5.5703125" style="21" customWidth="1"/>
    <col min="11524" max="11524" width="8.28515625" style="21" customWidth="1"/>
    <col min="11525" max="11525" width="8.7109375" style="21" customWidth="1"/>
    <col min="11526" max="11526" width="9" style="21"/>
    <col min="11527" max="11527" width="7.5703125" style="21" customWidth="1"/>
    <col min="11528" max="11528" width="8.7109375" style="21" customWidth="1"/>
    <col min="11529" max="11530" width="8.5703125" style="21" customWidth="1"/>
    <col min="11531" max="11531" width="9.85546875" style="21" customWidth="1"/>
    <col min="11532" max="11533" width="6.42578125" style="21" customWidth="1"/>
    <col min="11534" max="11776" width="9" style="21"/>
    <col min="11777" max="11777" width="5" style="21" customWidth="1"/>
    <col min="11778" max="11778" width="52.28515625" style="21" customWidth="1"/>
    <col min="11779" max="11779" width="5.5703125" style="21" customWidth="1"/>
    <col min="11780" max="11780" width="8.28515625" style="21" customWidth="1"/>
    <col min="11781" max="11781" width="8.7109375" style="21" customWidth="1"/>
    <col min="11782" max="11782" width="9" style="21"/>
    <col min="11783" max="11783" width="7.5703125" style="21" customWidth="1"/>
    <col min="11784" max="11784" width="8.7109375" style="21" customWidth="1"/>
    <col min="11785" max="11786" width="8.5703125" style="21" customWidth="1"/>
    <col min="11787" max="11787" width="9.85546875" style="21" customWidth="1"/>
    <col min="11788" max="11789" width="6.42578125" style="21" customWidth="1"/>
    <col min="11790" max="12032" width="9" style="21"/>
    <col min="12033" max="12033" width="5" style="21" customWidth="1"/>
    <col min="12034" max="12034" width="52.28515625" style="21" customWidth="1"/>
    <col min="12035" max="12035" width="5.5703125" style="21" customWidth="1"/>
    <col min="12036" max="12036" width="8.28515625" style="21" customWidth="1"/>
    <col min="12037" max="12037" width="8.7109375" style="21" customWidth="1"/>
    <col min="12038" max="12038" width="9" style="21"/>
    <col min="12039" max="12039" width="7.5703125" style="21" customWidth="1"/>
    <col min="12040" max="12040" width="8.7109375" style="21" customWidth="1"/>
    <col min="12041" max="12042" width="8.5703125" style="21" customWidth="1"/>
    <col min="12043" max="12043" width="9.85546875" style="21" customWidth="1"/>
    <col min="12044" max="12045" width="6.42578125" style="21" customWidth="1"/>
    <col min="12046" max="12288" width="9" style="21"/>
    <col min="12289" max="12289" width="5" style="21" customWidth="1"/>
    <col min="12290" max="12290" width="52.28515625" style="21" customWidth="1"/>
    <col min="12291" max="12291" width="5.5703125" style="21" customWidth="1"/>
    <col min="12292" max="12292" width="8.28515625" style="21" customWidth="1"/>
    <col min="12293" max="12293" width="8.7109375" style="21" customWidth="1"/>
    <col min="12294" max="12294" width="9" style="21"/>
    <col min="12295" max="12295" width="7.5703125" style="21" customWidth="1"/>
    <col min="12296" max="12296" width="8.7109375" style="21" customWidth="1"/>
    <col min="12297" max="12298" width="8.5703125" style="21" customWidth="1"/>
    <col min="12299" max="12299" width="9.85546875" style="21" customWidth="1"/>
    <col min="12300" max="12301" width="6.42578125" style="21" customWidth="1"/>
    <col min="12302" max="12544" width="9" style="21"/>
    <col min="12545" max="12545" width="5" style="21" customWidth="1"/>
    <col min="12546" max="12546" width="52.28515625" style="21" customWidth="1"/>
    <col min="12547" max="12547" width="5.5703125" style="21" customWidth="1"/>
    <col min="12548" max="12548" width="8.28515625" style="21" customWidth="1"/>
    <col min="12549" max="12549" width="8.7109375" style="21" customWidth="1"/>
    <col min="12550" max="12550" width="9" style="21"/>
    <col min="12551" max="12551" width="7.5703125" style="21" customWidth="1"/>
    <col min="12552" max="12552" width="8.7109375" style="21" customWidth="1"/>
    <col min="12553" max="12554" width="8.5703125" style="21" customWidth="1"/>
    <col min="12555" max="12555" width="9.85546875" style="21" customWidth="1"/>
    <col min="12556" max="12557" width="6.42578125" style="21" customWidth="1"/>
    <col min="12558" max="12800" width="9" style="21"/>
    <col min="12801" max="12801" width="5" style="21" customWidth="1"/>
    <col min="12802" max="12802" width="52.28515625" style="21" customWidth="1"/>
    <col min="12803" max="12803" width="5.5703125" style="21" customWidth="1"/>
    <col min="12804" max="12804" width="8.28515625" style="21" customWidth="1"/>
    <col min="12805" max="12805" width="8.7109375" style="21" customWidth="1"/>
    <col min="12806" max="12806" width="9" style="21"/>
    <col min="12807" max="12807" width="7.5703125" style="21" customWidth="1"/>
    <col min="12808" max="12808" width="8.7109375" style="21" customWidth="1"/>
    <col min="12809" max="12810" width="8.5703125" style="21" customWidth="1"/>
    <col min="12811" max="12811" width="9.85546875" style="21" customWidth="1"/>
    <col min="12812" max="12813" width="6.42578125" style="21" customWidth="1"/>
    <col min="12814" max="13056" width="9" style="21"/>
    <col min="13057" max="13057" width="5" style="21" customWidth="1"/>
    <col min="13058" max="13058" width="52.28515625" style="21" customWidth="1"/>
    <col min="13059" max="13059" width="5.5703125" style="21" customWidth="1"/>
    <col min="13060" max="13060" width="8.28515625" style="21" customWidth="1"/>
    <col min="13061" max="13061" width="8.7109375" style="21" customWidth="1"/>
    <col min="13062" max="13062" width="9" style="21"/>
    <col min="13063" max="13063" width="7.5703125" style="21" customWidth="1"/>
    <col min="13064" max="13064" width="8.7109375" style="21" customWidth="1"/>
    <col min="13065" max="13066" width="8.5703125" style="21" customWidth="1"/>
    <col min="13067" max="13067" width="9.85546875" style="21" customWidth="1"/>
    <col min="13068" max="13069" width="6.42578125" style="21" customWidth="1"/>
    <col min="13070" max="13312" width="9" style="21"/>
    <col min="13313" max="13313" width="5" style="21" customWidth="1"/>
    <col min="13314" max="13314" width="52.28515625" style="21" customWidth="1"/>
    <col min="13315" max="13315" width="5.5703125" style="21" customWidth="1"/>
    <col min="13316" max="13316" width="8.28515625" style="21" customWidth="1"/>
    <col min="13317" max="13317" width="8.7109375" style="21" customWidth="1"/>
    <col min="13318" max="13318" width="9" style="21"/>
    <col min="13319" max="13319" width="7.5703125" style="21" customWidth="1"/>
    <col min="13320" max="13320" width="8.7109375" style="21" customWidth="1"/>
    <col min="13321" max="13322" width="8.5703125" style="21" customWidth="1"/>
    <col min="13323" max="13323" width="9.85546875" style="21" customWidth="1"/>
    <col min="13324" max="13325" width="6.42578125" style="21" customWidth="1"/>
    <col min="13326" max="13568" width="9" style="21"/>
    <col min="13569" max="13569" width="5" style="21" customWidth="1"/>
    <col min="13570" max="13570" width="52.28515625" style="21" customWidth="1"/>
    <col min="13571" max="13571" width="5.5703125" style="21" customWidth="1"/>
    <col min="13572" max="13572" width="8.28515625" style="21" customWidth="1"/>
    <col min="13573" max="13573" width="8.7109375" style="21" customWidth="1"/>
    <col min="13574" max="13574" width="9" style="21"/>
    <col min="13575" max="13575" width="7.5703125" style="21" customWidth="1"/>
    <col min="13576" max="13576" width="8.7109375" style="21" customWidth="1"/>
    <col min="13577" max="13578" width="8.5703125" style="21" customWidth="1"/>
    <col min="13579" max="13579" width="9.85546875" style="21" customWidth="1"/>
    <col min="13580" max="13581" width="6.42578125" style="21" customWidth="1"/>
    <col min="13582" max="13824" width="9" style="21"/>
    <col min="13825" max="13825" width="5" style="21" customWidth="1"/>
    <col min="13826" max="13826" width="52.28515625" style="21" customWidth="1"/>
    <col min="13827" max="13827" width="5.5703125" style="21" customWidth="1"/>
    <col min="13828" max="13828" width="8.28515625" style="21" customWidth="1"/>
    <col min="13829" max="13829" width="8.7109375" style="21" customWidth="1"/>
    <col min="13830" max="13830" width="9" style="21"/>
    <col min="13831" max="13831" width="7.5703125" style="21" customWidth="1"/>
    <col min="13832" max="13832" width="8.7109375" style="21" customWidth="1"/>
    <col min="13833" max="13834" width="8.5703125" style="21" customWidth="1"/>
    <col min="13835" max="13835" width="9.85546875" style="21" customWidth="1"/>
    <col min="13836" max="13837" width="6.42578125" style="21" customWidth="1"/>
    <col min="13838" max="14080" width="9" style="21"/>
    <col min="14081" max="14081" width="5" style="21" customWidth="1"/>
    <col min="14082" max="14082" width="52.28515625" style="21" customWidth="1"/>
    <col min="14083" max="14083" width="5.5703125" style="21" customWidth="1"/>
    <col min="14084" max="14084" width="8.28515625" style="21" customWidth="1"/>
    <col min="14085" max="14085" width="8.7109375" style="21" customWidth="1"/>
    <col min="14086" max="14086" width="9" style="21"/>
    <col min="14087" max="14087" width="7.5703125" style="21" customWidth="1"/>
    <col min="14088" max="14088" width="8.7109375" style="21" customWidth="1"/>
    <col min="14089" max="14090" width="8.5703125" style="21" customWidth="1"/>
    <col min="14091" max="14091" width="9.85546875" style="21" customWidth="1"/>
    <col min="14092" max="14093" width="6.42578125" style="21" customWidth="1"/>
    <col min="14094" max="14336" width="9" style="21"/>
    <col min="14337" max="14337" width="5" style="21" customWidth="1"/>
    <col min="14338" max="14338" width="52.28515625" style="21" customWidth="1"/>
    <col min="14339" max="14339" width="5.5703125" style="21" customWidth="1"/>
    <col min="14340" max="14340" width="8.28515625" style="21" customWidth="1"/>
    <col min="14341" max="14341" width="8.7109375" style="21" customWidth="1"/>
    <col min="14342" max="14342" width="9" style="21"/>
    <col min="14343" max="14343" width="7.5703125" style="21" customWidth="1"/>
    <col min="14344" max="14344" width="8.7109375" style="21" customWidth="1"/>
    <col min="14345" max="14346" width="8.5703125" style="21" customWidth="1"/>
    <col min="14347" max="14347" width="9.85546875" style="21" customWidth="1"/>
    <col min="14348" max="14349" width="6.42578125" style="21" customWidth="1"/>
    <col min="14350" max="14592" width="9" style="21"/>
    <col min="14593" max="14593" width="5" style="21" customWidth="1"/>
    <col min="14594" max="14594" width="52.28515625" style="21" customWidth="1"/>
    <col min="14595" max="14595" width="5.5703125" style="21" customWidth="1"/>
    <col min="14596" max="14596" width="8.28515625" style="21" customWidth="1"/>
    <col min="14597" max="14597" width="8.7109375" style="21" customWidth="1"/>
    <col min="14598" max="14598" width="9" style="21"/>
    <col min="14599" max="14599" width="7.5703125" style="21" customWidth="1"/>
    <col min="14600" max="14600" width="8.7109375" style="21" customWidth="1"/>
    <col min="14601" max="14602" width="8.5703125" style="21" customWidth="1"/>
    <col min="14603" max="14603" width="9.85546875" style="21" customWidth="1"/>
    <col min="14604" max="14605" width="6.42578125" style="21" customWidth="1"/>
    <col min="14606" max="14848" width="9" style="21"/>
    <col min="14849" max="14849" width="5" style="21" customWidth="1"/>
    <col min="14850" max="14850" width="52.28515625" style="21" customWidth="1"/>
    <col min="14851" max="14851" width="5.5703125" style="21" customWidth="1"/>
    <col min="14852" max="14852" width="8.28515625" style="21" customWidth="1"/>
    <col min="14853" max="14853" width="8.7109375" style="21" customWidth="1"/>
    <col min="14854" max="14854" width="9" style="21"/>
    <col min="14855" max="14855" width="7.5703125" style="21" customWidth="1"/>
    <col min="14856" max="14856" width="8.7109375" style="21" customWidth="1"/>
    <col min="14857" max="14858" width="8.5703125" style="21" customWidth="1"/>
    <col min="14859" max="14859" width="9.85546875" style="21" customWidth="1"/>
    <col min="14860" max="14861" width="6.42578125" style="21" customWidth="1"/>
    <col min="14862" max="15104" width="9" style="21"/>
    <col min="15105" max="15105" width="5" style="21" customWidth="1"/>
    <col min="15106" max="15106" width="52.28515625" style="21" customWidth="1"/>
    <col min="15107" max="15107" width="5.5703125" style="21" customWidth="1"/>
    <col min="15108" max="15108" width="8.28515625" style="21" customWidth="1"/>
    <col min="15109" max="15109" width="8.7109375" style="21" customWidth="1"/>
    <col min="15110" max="15110" width="9" style="21"/>
    <col min="15111" max="15111" width="7.5703125" style="21" customWidth="1"/>
    <col min="15112" max="15112" width="8.7109375" style="21" customWidth="1"/>
    <col min="15113" max="15114" width="8.5703125" style="21" customWidth="1"/>
    <col min="15115" max="15115" width="9.85546875" style="21" customWidth="1"/>
    <col min="15116" max="15117" width="6.42578125" style="21" customWidth="1"/>
    <col min="15118" max="15360" width="9" style="21"/>
    <col min="15361" max="15361" width="5" style="21" customWidth="1"/>
    <col min="15362" max="15362" width="52.28515625" style="21" customWidth="1"/>
    <col min="15363" max="15363" width="5.5703125" style="21" customWidth="1"/>
    <col min="15364" max="15364" width="8.28515625" style="21" customWidth="1"/>
    <col min="15365" max="15365" width="8.7109375" style="21" customWidth="1"/>
    <col min="15366" max="15366" width="9" style="21"/>
    <col min="15367" max="15367" width="7.5703125" style="21" customWidth="1"/>
    <col min="15368" max="15368" width="8.7109375" style="21" customWidth="1"/>
    <col min="15369" max="15370" width="8.5703125" style="21" customWidth="1"/>
    <col min="15371" max="15371" width="9.85546875" style="21" customWidth="1"/>
    <col min="15372" max="15373" width="6.42578125" style="21" customWidth="1"/>
    <col min="15374" max="15616" width="9" style="21"/>
    <col min="15617" max="15617" width="5" style="21" customWidth="1"/>
    <col min="15618" max="15618" width="52.28515625" style="21" customWidth="1"/>
    <col min="15619" max="15619" width="5.5703125" style="21" customWidth="1"/>
    <col min="15620" max="15620" width="8.28515625" style="21" customWidth="1"/>
    <col min="15621" max="15621" width="8.7109375" style="21" customWidth="1"/>
    <col min="15622" max="15622" width="9" style="21"/>
    <col min="15623" max="15623" width="7.5703125" style="21" customWidth="1"/>
    <col min="15624" max="15624" width="8.7109375" style="21" customWidth="1"/>
    <col min="15625" max="15626" width="8.5703125" style="21" customWidth="1"/>
    <col min="15627" max="15627" width="9.85546875" style="21" customWidth="1"/>
    <col min="15628" max="15629" width="6.42578125" style="21" customWidth="1"/>
    <col min="15630" max="15872" width="9" style="21"/>
    <col min="15873" max="15873" width="5" style="21" customWidth="1"/>
    <col min="15874" max="15874" width="52.28515625" style="21" customWidth="1"/>
    <col min="15875" max="15875" width="5.5703125" style="21" customWidth="1"/>
    <col min="15876" max="15876" width="8.28515625" style="21" customWidth="1"/>
    <col min="15877" max="15877" width="8.7109375" style="21" customWidth="1"/>
    <col min="15878" max="15878" width="9" style="21"/>
    <col min="15879" max="15879" width="7.5703125" style="21" customWidth="1"/>
    <col min="15880" max="15880" width="8.7109375" style="21" customWidth="1"/>
    <col min="15881" max="15882" width="8.5703125" style="21" customWidth="1"/>
    <col min="15883" max="15883" width="9.85546875" style="21" customWidth="1"/>
    <col min="15884" max="15885" width="6.42578125" style="21" customWidth="1"/>
    <col min="15886" max="16128" width="9" style="21"/>
    <col min="16129" max="16129" width="5" style="21" customWidth="1"/>
    <col min="16130" max="16130" width="52.28515625" style="21" customWidth="1"/>
    <col min="16131" max="16131" width="5.5703125" style="21" customWidth="1"/>
    <col min="16132" max="16132" width="8.28515625" style="21" customWidth="1"/>
    <col min="16133" max="16133" width="8.7109375" style="21" customWidth="1"/>
    <col min="16134" max="16134" width="9" style="21"/>
    <col min="16135" max="16135" width="7.5703125" style="21" customWidth="1"/>
    <col min="16136" max="16136" width="8.7109375" style="21" customWidth="1"/>
    <col min="16137" max="16138" width="8.5703125" style="21" customWidth="1"/>
    <col min="16139" max="16139" width="9.85546875" style="21" customWidth="1"/>
    <col min="16140" max="16141" width="6.42578125" style="21" customWidth="1"/>
    <col min="16142" max="16384" width="9" style="21"/>
  </cols>
  <sheetData>
    <row r="1" spans="1:11" x14ac:dyDescent="0.2">
      <c r="A1" s="47"/>
      <c r="B1" s="46"/>
      <c r="C1" s="47"/>
      <c r="D1" s="47"/>
      <c r="E1" s="47"/>
      <c r="F1" s="47"/>
      <c r="G1" s="47"/>
      <c r="H1" s="47"/>
      <c r="I1" s="47"/>
      <c r="J1" s="47"/>
      <c r="K1" s="47"/>
    </row>
    <row r="2" spans="1:11" x14ac:dyDescent="0.2">
      <c r="A2" s="16"/>
      <c r="B2" s="46" t="s">
        <v>127</v>
      </c>
      <c r="C2" s="46"/>
      <c r="D2" s="46"/>
      <c r="E2" s="46"/>
      <c r="F2" s="46"/>
      <c r="G2" s="46"/>
      <c r="H2" s="46"/>
      <c r="I2" s="46"/>
      <c r="J2" s="46"/>
      <c r="K2" s="46"/>
    </row>
    <row r="3" spans="1:11" x14ac:dyDescent="0.2">
      <c r="A3" s="17"/>
      <c r="B3" s="43" t="s">
        <v>93</v>
      </c>
      <c r="C3" s="17"/>
      <c r="D3" s="17"/>
      <c r="E3" s="17"/>
      <c r="F3" s="17"/>
      <c r="G3" s="16"/>
      <c r="H3" s="18"/>
      <c r="I3" s="18"/>
      <c r="J3" s="18"/>
      <c r="K3" s="18"/>
    </row>
    <row r="4" spans="1:11" x14ac:dyDescent="0.2">
      <c r="A4" s="17"/>
      <c r="B4" s="28"/>
      <c r="C4" s="17"/>
      <c r="D4" s="17"/>
      <c r="E4" s="17"/>
      <c r="F4" s="17"/>
      <c r="G4" s="17"/>
      <c r="H4" s="17"/>
      <c r="I4" s="17"/>
      <c r="J4" s="17"/>
      <c r="K4" s="17"/>
    </row>
    <row r="5" spans="1:11" x14ac:dyDescent="0.2">
      <c r="A5" s="19"/>
      <c r="B5" s="29"/>
      <c r="C5" s="19"/>
      <c r="D5" s="19"/>
      <c r="E5" s="19"/>
      <c r="F5" s="19"/>
      <c r="G5" s="20"/>
    </row>
    <row r="6" spans="1:11" x14ac:dyDescent="0.2">
      <c r="A6" s="17"/>
      <c r="B6" s="30"/>
      <c r="F6" s="23"/>
      <c r="G6" s="23" t="s">
        <v>16</v>
      </c>
      <c r="H6" s="23"/>
      <c r="I6" s="23"/>
      <c r="J6" s="2">
        <f>K50</f>
        <v>0</v>
      </c>
      <c r="K6" s="25" t="s">
        <v>25</v>
      </c>
    </row>
    <row r="7" spans="1:11" x14ac:dyDescent="0.2">
      <c r="A7" s="17"/>
      <c r="B7" s="30"/>
      <c r="F7" s="23"/>
      <c r="G7" s="23"/>
      <c r="H7" s="23"/>
      <c r="I7" s="23"/>
      <c r="J7" s="27"/>
      <c r="K7" s="26"/>
    </row>
    <row r="8" spans="1:11" ht="28.9" customHeight="1" x14ac:dyDescent="0.2">
      <c r="A8" s="24"/>
      <c r="B8" s="99" t="s">
        <v>14</v>
      </c>
      <c r="C8" s="100"/>
      <c r="D8" s="101"/>
      <c r="E8" s="102" t="s">
        <v>15</v>
      </c>
      <c r="F8" s="103"/>
      <c r="G8" s="103"/>
      <c r="H8" s="103"/>
      <c r="I8" s="103"/>
      <c r="J8" s="104"/>
      <c r="K8" s="105" t="s">
        <v>11</v>
      </c>
    </row>
    <row r="9" spans="1:11" s="25" customFormat="1" ht="31.9" customHeight="1" x14ac:dyDescent="0.25">
      <c r="A9" s="49" t="s">
        <v>0</v>
      </c>
      <c r="B9" s="50" t="s">
        <v>17</v>
      </c>
      <c r="C9" s="106" t="s">
        <v>18</v>
      </c>
      <c r="D9" s="106" t="s">
        <v>19</v>
      </c>
      <c r="E9" s="102" t="s">
        <v>22</v>
      </c>
      <c r="F9" s="104"/>
      <c r="G9" s="102" t="s">
        <v>23</v>
      </c>
      <c r="H9" s="104"/>
      <c r="I9" s="102" t="s">
        <v>24</v>
      </c>
      <c r="J9" s="101"/>
      <c r="K9" s="105"/>
    </row>
    <row r="10" spans="1:11" ht="15" x14ac:dyDescent="0.2">
      <c r="A10" s="51"/>
      <c r="B10" s="52"/>
      <c r="C10" s="107"/>
      <c r="D10" s="107"/>
      <c r="E10" s="1" t="s">
        <v>20</v>
      </c>
      <c r="F10" s="1" t="s">
        <v>21</v>
      </c>
      <c r="G10" s="1" t="s">
        <v>20</v>
      </c>
      <c r="H10" s="1" t="s">
        <v>21</v>
      </c>
      <c r="I10" s="1" t="s">
        <v>20</v>
      </c>
      <c r="J10" s="1" t="s">
        <v>21</v>
      </c>
      <c r="K10" s="105"/>
    </row>
    <row r="11" spans="1:11" ht="15" x14ac:dyDescent="0.2">
      <c r="A11" s="53"/>
      <c r="B11" s="54">
        <v>2</v>
      </c>
      <c r="C11" s="53">
        <v>3</v>
      </c>
      <c r="D11" s="53">
        <v>4</v>
      </c>
      <c r="E11" s="1">
        <v>5</v>
      </c>
      <c r="F11" s="1" t="s">
        <v>1</v>
      </c>
      <c r="G11" s="1">
        <v>7</v>
      </c>
      <c r="H11" s="1" t="s">
        <v>2</v>
      </c>
      <c r="I11" s="1">
        <v>9</v>
      </c>
      <c r="J11" s="1" t="s">
        <v>3</v>
      </c>
      <c r="K11" s="1" t="s">
        <v>4</v>
      </c>
    </row>
    <row r="12" spans="1:11" x14ac:dyDescent="0.2">
      <c r="A12" s="63"/>
      <c r="B12" s="59" t="s">
        <v>28</v>
      </c>
      <c r="C12" s="60"/>
      <c r="D12" s="61"/>
      <c r="E12" s="6"/>
      <c r="F12" s="7"/>
      <c r="G12" s="6"/>
      <c r="H12" s="7"/>
      <c r="I12" s="6"/>
      <c r="J12" s="8"/>
      <c r="K12" s="9"/>
    </row>
    <row r="13" spans="1:11" ht="24" x14ac:dyDescent="0.2">
      <c r="A13" s="63">
        <v>1</v>
      </c>
      <c r="B13" s="88" t="s">
        <v>140</v>
      </c>
      <c r="C13" s="61" t="s">
        <v>29</v>
      </c>
      <c r="D13" s="61">
        <v>1</v>
      </c>
      <c r="E13" s="6">
        <v>0</v>
      </c>
      <c r="F13" s="7">
        <f t="shared" ref="F13" si="0">E13*D13</f>
        <v>0</v>
      </c>
      <c r="G13" s="6">
        <v>0</v>
      </c>
      <c r="H13" s="7">
        <f t="shared" ref="H13" si="1">G13*D13</f>
        <v>0</v>
      </c>
      <c r="I13" s="6">
        <v>0</v>
      </c>
      <c r="J13" s="8">
        <f t="shared" ref="J13" si="2">I13*D13</f>
        <v>0</v>
      </c>
      <c r="K13" s="9">
        <f t="shared" ref="K13" si="3">F13+H13+J13</f>
        <v>0</v>
      </c>
    </row>
    <row r="14" spans="1:11" x14ac:dyDescent="0.2">
      <c r="A14" s="63">
        <v>2</v>
      </c>
      <c r="B14" s="88" t="s">
        <v>96</v>
      </c>
      <c r="C14" s="61" t="s">
        <v>29</v>
      </c>
      <c r="D14" s="61">
        <v>2</v>
      </c>
      <c r="E14" s="6">
        <v>0</v>
      </c>
      <c r="F14" s="7">
        <f t="shared" ref="F14:F19" si="4">E14*D14</f>
        <v>0</v>
      </c>
      <c r="G14" s="6">
        <v>0</v>
      </c>
      <c r="H14" s="7">
        <f t="shared" ref="H14:H19" si="5">G14*D14</f>
        <v>0</v>
      </c>
      <c r="I14" s="6">
        <v>0</v>
      </c>
      <c r="J14" s="8">
        <f t="shared" ref="J14:J19" si="6">I14*D14</f>
        <v>0</v>
      </c>
      <c r="K14" s="9">
        <f t="shared" ref="K14:K19" si="7">F14+H14+J14</f>
        <v>0</v>
      </c>
    </row>
    <row r="15" spans="1:11" x14ac:dyDescent="0.2">
      <c r="A15" s="63">
        <v>3</v>
      </c>
      <c r="B15" s="88" t="s">
        <v>97</v>
      </c>
      <c r="C15" s="61" t="s">
        <v>5</v>
      </c>
      <c r="D15" s="61">
        <v>6</v>
      </c>
      <c r="E15" s="6">
        <v>0</v>
      </c>
      <c r="F15" s="7">
        <f t="shared" si="4"/>
        <v>0</v>
      </c>
      <c r="G15" s="6">
        <v>0</v>
      </c>
      <c r="H15" s="7">
        <f t="shared" si="5"/>
        <v>0</v>
      </c>
      <c r="I15" s="6">
        <v>0</v>
      </c>
      <c r="J15" s="8">
        <f t="shared" si="6"/>
        <v>0</v>
      </c>
      <c r="K15" s="9">
        <f t="shared" si="7"/>
        <v>0</v>
      </c>
    </row>
    <row r="16" spans="1:11" x14ac:dyDescent="0.2">
      <c r="A16" s="63">
        <v>4</v>
      </c>
      <c r="B16" s="88" t="s">
        <v>30</v>
      </c>
      <c r="C16" s="61" t="s">
        <v>5</v>
      </c>
      <c r="D16" s="61">
        <v>3</v>
      </c>
      <c r="E16" s="6">
        <v>0</v>
      </c>
      <c r="F16" s="7">
        <f t="shared" si="4"/>
        <v>0</v>
      </c>
      <c r="G16" s="6">
        <v>0</v>
      </c>
      <c r="H16" s="7">
        <f t="shared" si="5"/>
        <v>0</v>
      </c>
      <c r="I16" s="6">
        <v>0</v>
      </c>
      <c r="J16" s="8">
        <f t="shared" si="6"/>
        <v>0</v>
      </c>
      <c r="K16" s="9">
        <f t="shared" si="7"/>
        <v>0</v>
      </c>
    </row>
    <row r="17" spans="1:11" x14ac:dyDescent="0.2">
      <c r="A17" s="63">
        <v>5</v>
      </c>
      <c r="B17" s="88" t="s">
        <v>94</v>
      </c>
      <c r="C17" s="61" t="s">
        <v>5</v>
      </c>
      <c r="D17" s="61">
        <v>2</v>
      </c>
      <c r="E17" s="6">
        <v>0</v>
      </c>
      <c r="F17" s="7">
        <f t="shared" ref="F17" si="8">E17*D17</f>
        <v>0</v>
      </c>
      <c r="G17" s="6">
        <v>0</v>
      </c>
      <c r="H17" s="7">
        <f t="shared" ref="H17" si="9">G17*D17</f>
        <v>0</v>
      </c>
      <c r="I17" s="6">
        <v>0</v>
      </c>
      <c r="J17" s="8">
        <f t="shared" ref="J17" si="10">I17*D17</f>
        <v>0</v>
      </c>
      <c r="K17" s="9">
        <f t="shared" ref="K17" si="11">F17+H17+J17</f>
        <v>0</v>
      </c>
    </row>
    <row r="18" spans="1:11" x14ac:dyDescent="0.2">
      <c r="A18" s="63">
        <v>6</v>
      </c>
      <c r="B18" s="88" t="s">
        <v>98</v>
      </c>
      <c r="C18" s="61" t="s">
        <v>5</v>
      </c>
      <c r="D18" s="61">
        <v>3</v>
      </c>
      <c r="E18" s="6">
        <v>0</v>
      </c>
      <c r="F18" s="7">
        <f t="shared" si="4"/>
        <v>0</v>
      </c>
      <c r="G18" s="6">
        <v>0</v>
      </c>
      <c r="H18" s="7">
        <f t="shared" si="5"/>
        <v>0</v>
      </c>
      <c r="I18" s="6">
        <v>0</v>
      </c>
      <c r="J18" s="8">
        <f t="shared" si="6"/>
        <v>0</v>
      </c>
      <c r="K18" s="9">
        <f t="shared" si="7"/>
        <v>0</v>
      </c>
    </row>
    <row r="19" spans="1:11" x14ac:dyDescent="0.2">
      <c r="A19" s="63">
        <v>7</v>
      </c>
      <c r="B19" s="88" t="s">
        <v>31</v>
      </c>
      <c r="C19" s="61" t="s">
        <v>5</v>
      </c>
      <c r="D19" s="61">
        <v>3</v>
      </c>
      <c r="E19" s="6">
        <v>0</v>
      </c>
      <c r="F19" s="7">
        <f t="shared" si="4"/>
        <v>0</v>
      </c>
      <c r="G19" s="6">
        <v>0</v>
      </c>
      <c r="H19" s="7">
        <f t="shared" si="5"/>
        <v>0</v>
      </c>
      <c r="I19" s="6">
        <v>0</v>
      </c>
      <c r="J19" s="8">
        <f t="shared" si="6"/>
        <v>0</v>
      </c>
      <c r="K19" s="9">
        <f t="shared" si="7"/>
        <v>0</v>
      </c>
    </row>
    <row r="20" spans="1:11" x14ac:dyDescent="0.2">
      <c r="A20" s="63">
        <v>8</v>
      </c>
      <c r="B20" s="88" t="s">
        <v>99</v>
      </c>
      <c r="C20" s="61" t="s">
        <v>32</v>
      </c>
      <c r="D20" s="61">
        <v>8</v>
      </c>
      <c r="E20" s="6">
        <v>0</v>
      </c>
      <c r="F20" s="7">
        <f t="shared" ref="F20" si="12">E20*D20</f>
        <v>0</v>
      </c>
      <c r="G20" s="6">
        <v>0</v>
      </c>
      <c r="H20" s="7">
        <f t="shared" ref="H20" si="13">G20*D20</f>
        <v>0</v>
      </c>
      <c r="I20" s="6">
        <v>0</v>
      </c>
      <c r="J20" s="8">
        <f t="shared" ref="J20" si="14">I20*D20</f>
        <v>0</v>
      </c>
      <c r="K20" s="9">
        <f t="shared" ref="K20" si="15">F20+H20+J20</f>
        <v>0</v>
      </c>
    </row>
    <row r="21" spans="1:11" x14ac:dyDescent="0.2">
      <c r="A21" s="63">
        <v>9</v>
      </c>
      <c r="B21" s="88" t="s">
        <v>100</v>
      </c>
      <c r="C21" s="61" t="s">
        <v>32</v>
      </c>
      <c r="D21" s="61">
        <v>19</v>
      </c>
      <c r="E21" s="6">
        <v>0</v>
      </c>
      <c r="F21" s="7">
        <f t="shared" ref="F21:F43" si="16">E21*D21</f>
        <v>0</v>
      </c>
      <c r="G21" s="6">
        <v>0</v>
      </c>
      <c r="H21" s="7">
        <f t="shared" ref="H21:H43" si="17">G21*D21</f>
        <v>0</v>
      </c>
      <c r="I21" s="6">
        <v>0</v>
      </c>
      <c r="J21" s="8">
        <f t="shared" ref="J21:J43" si="18">I21*D21</f>
        <v>0</v>
      </c>
      <c r="K21" s="9">
        <f t="shared" ref="K21:K43" si="19">F21+H21+J21</f>
        <v>0</v>
      </c>
    </row>
    <row r="22" spans="1:11" x14ac:dyDescent="0.2">
      <c r="A22" s="63">
        <v>10</v>
      </c>
      <c r="B22" s="88" t="s">
        <v>101</v>
      </c>
      <c r="C22" s="61" t="s">
        <v>32</v>
      </c>
      <c r="D22" s="61">
        <v>4</v>
      </c>
      <c r="E22" s="6">
        <v>0</v>
      </c>
      <c r="F22" s="7">
        <f t="shared" si="16"/>
        <v>0</v>
      </c>
      <c r="G22" s="6">
        <v>0</v>
      </c>
      <c r="H22" s="7">
        <f t="shared" si="17"/>
        <v>0</v>
      </c>
      <c r="I22" s="6">
        <v>0</v>
      </c>
      <c r="J22" s="8">
        <f t="shared" si="18"/>
        <v>0</v>
      </c>
      <c r="K22" s="9">
        <f t="shared" si="19"/>
        <v>0</v>
      </c>
    </row>
    <row r="23" spans="1:11" x14ac:dyDescent="0.2">
      <c r="A23" s="63">
        <v>11</v>
      </c>
      <c r="B23" s="88" t="s">
        <v>102</v>
      </c>
      <c r="C23" s="61" t="s">
        <v>32</v>
      </c>
      <c r="D23" s="61">
        <v>7</v>
      </c>
      <c r="E23" s="6">
        <v>0</v>
      </c>
      <c r="F23" s="7">
        <f t="shared" si="16"/>
        <v>0</v>
      </c>
      <c r="G23" s="6">
        <v>0</v>
      </c>
      <c r="H23" s="7">
        <f t="shared" si="17"/>
        <v>0</v>
      </c>
      <c r="I23" s="6">
        <v>0</v>
      </c>
      <c r="J23" s="8">
        <f t="shared" si="18"/>
        <v>0</v>
      </c>
      <c r="K23" s="9">
        <f t="shared" si="19"/>
        <v>0</v>
      </c>
    </row>
    <row r="24" spans="1:11" x14ac:dyDescent="0.2">
      <c r="A24" s="63">
        <v>12</v>
      </c>
      <c r="B24" s="88" t="s">
        <v>103</v>
      </c>
      <c r="C24" s="61" t="s">
        <v>32</v>
      </c>
      <c r="D24" s="61">
        <v>10</v>
      </c>
      <c r="E24" s="6">
        <v>0</v>
      </c>
      <c r="F24" s="7">
        <f t="shared" si="16"/>
        <v>0</v>
      </c>
      <c r="G24" s="6">
        <v>0</v>
      </c>
      <c r="H24" s="7">
        <f t="shared" si="17"/>
        <v>0</v>
      </c>
      <c r="I24" s="6">
        <v>0</v>
      </c>
      <c r="J24" s="8">
        <f t="shared" si="18"/>
        <v>0</v>
      </c>
      <c r="K24" s="9">
        <f t="shared" si="19"/>
        <v>0</v>
      </c>
    </row>
    <row r="25" spans="1:11" x14ac:dyDescent="0.2">
      <c r="A25" s="63">
        <v>13</v>
      </c>
      <c r="B25" s="88" t="s">
        <v>104</v>
      </c>
      <c r="C25" s="61" t="s">
        <v>32</v>
      </c>
      <c r="D25" s="61">
        <v>5</v>
      </c>
      <c r="E25" s="6">
        <v>0</v>
      </c>
      <c r="F25" s="7">
        <f t="shared" ref="F25" si="20">E25*D25</f>
        <v>0</v>
      </c>
      <c r="G25" s="6">
        <v>0</v>
      </c>
      <c r="H25" s="7">
        <f t="shared" ref="H25" si="21">G25*D25</f>
        <v>0</v>
      </c>
      <c r="I25" s="6">
        <v>0</v>
      </c>
      <c r="J25" s="8">
        <f t="shared" ref="J25" si="22">I25*D25</f>
        <v>0</v>
      </c>
      <c r="K25" s="9">
        <f t="shared" ref="K25" si="23">F25+H25+J25</f>
        <v>0</v>
      </c>
    </row>
    <row r="26" spans="1:11" x14ac:dyDescent="0.2">
      <c r="A26" s="63">
        <v>14</v>
      </c>
      <c r="B26" s="88" t="s">
        <v>105</v>
      </c>
      <c r="C26" s="61" t="s">
        <v>32</v>
      </c>
      <c r="D26" s="61">
        <v>4</v>
      </c>
      <c r="E26" s="6">
        <v>0</v>
      </c>
      <c r="F26" s="7">
        <f t="shared" si="16"/>
        <v>0</v>
      </c>
      <c r="G26" s="6">
        <v>0</v>
      </c>
      <c r="H26" s="7">
        <f t="shared" si="17"/>
        <v>0</v>
      </c>
      <c r="I26" s="6">
        <v>0</v>
      </c>
      <c r="J26" s="8">
        <f t="shared" si="18"/>
        <v>0</v>
      </c>
      <c r="K26" s="9">
        <f t="shared" si="19"/>
        <v>0</v>
      </c>
    </row>
    <row r="27" spans="1:11" x14ac:dyDescent="0.2">
      <c r="A27" s="63">
        <v>15</v>
      </c>
      <c r="B27" s="88" t="s">
        <v>106</v>
      </c>
      <c r="C27" s="61" t="s">
        <v>32</v>
      </c>
      <c r="D27" s="61">
        <v>42</v>
      </c>
      <c r="E27" s="6">
        <v>0</v>
      </c>
      <c r="F27" s="7">
        <f t="shared" si="16"/>
        <v>0</v>
      </c>
      <c r="G27" s="6">
        <v>0</v>
      </c>
      <c r="H27" s="7">
        <f t="shared" si="17"/>
        <v>0</v>
      </c>
      <c r="I27" s="6">
        <v>0</v>
      </c>
      <c r="J27" s="8">
        <f t="shared" si="18"/>
        <v>0</v>
      </c>
      <c r="K27" s="9">
        <f t="shared" si="19"/>
        <v>0</v>
      </c>
    </row>
    <row r="28" spans="1:11" x14ac:dyDescent="0.2">
      <c r="A28" s="63">
        <v>16</v>
      </c>
      <c r="B28" s="88" t="s">
        <v>33</v>
      </c>
      <c r="C28" s="61" t="s">
        <v>32</v>
      </c>
      <c r="D28" s="61">
        <v>12</v>
      </c>
      <c r="E28" s="6">
        <v>0</v>
      </c>
      <c r="F28" s="7">
        <f t="shared" si="16"/>
        <v>0</v>
      </c>
      <c r="G28" s="6">
        <v>0</v>
      </c>
      <c r="H28" s="7">
        <f t="shared" si="17"/>
        <v>0</v>
      </c>
      <c r="I28" s="6">
        <v>0</v>
      </c>
      <c r="J28" s="8">
        <f t="shared" si="18"/>
        <v>0</v>
      </c>
      <c r="K28" s="9">
        <f t="shared" si="19"/>
        <v>0</v>
      </c>
    </row>
    <row r="29" spans="1:11" x14ac:dyDescent="0.2">
      <c r="A29" s="63">
        <v>17</v>
      </c>
      <c r="B29" s="88" t="s">
        <v>107</v>
      </c>
      <c r="C29" s="61" t="s">
        <v>32</v>
      </c>
      <c r="D29" s="61">
        <v>5</v>
      </c>
      <c r="E29" s="6">
        <v>0</v>
      </c>
      <c r="F29" s="7">
        <f t="shared" si="16"/>
        <v>0</v>
      </c>
      <c r="G29" s="6">
        <v>0</v>
      </c>
      <c r="H29" s="7">
        <f t="shared" si="17"/>
        <v>0</v>
      </c>
      <c r="I29" s="6">
        <v>0</v>
      </c>
      <c r="J29" s="8">
        <f t="shared" si="18"/>
        <v>0</v>
      </c>
      <c r="K29" s="9">
        <f t="shared" si="19"/>
        <v>0</v>
      </c>
    </row>
    <row r="30" spans="1:11" x14ac:dyDescent="0.2">
      <c r="A30" s="63">
        <v>18</v>
      </c>
      <c r="B30" s="88" t="s">
        <v>108</v>
      </c>
      <c r="C30" s="61" t="s">
        <v>5</v>
      </c>
      <c r="D30" s="61">
        <v>5</v>
      </c>
      <c r="E30" s="6">
        <v>0</v>
      </c>
      <c r="F30" s="7">
        <f t="shared" si="16"/>
        <v>0</v>
      </c>
      <c r="G30" s="6">
        <v>0</v>
      </c>
      <c r="H30" s="7">
        <f t="shared" si="17"/>
        <v>0</v>
      </c>
      <c r="I30" s="6">
        <v>0</v>
      </c>
      <c r="J30" s="8">
        <f t="shared" si="18"/>
        <v>0</v>
      </c>
      <c r="K30" s="9">
        <f t="shared" si="19"/>
        <v>0</v>
      </c>
    </row>
    <row r="31" spans="1:11" x14ac:dyDescent="0.2">
      <c r="A31" s="63">
        <v>19</v>
      </c>
      <c r="B31" s="88" t="s">
        <v>34</v>
      </c>
      <c r="C31" s="61" t="s">
        <v>5</v>
      </c>
      <c r="D31" s="61">
        <v>7</v>
      </c>
      <c r="E31" s="6">
        <v>0</v>
      </c>
      <c r="F31" s="7">
        <f t="shared" si="16"/>
        <v>0</v>
      </c>
      <c r="G31" s="6">
        <v>0</v>
      </c>
      <c r="H31" s="7">
        <f t="shared" si="17"/>
        <v>0</v>
      </c>
      <c r="I31" s="6">
        <v>0</v>
      </c>
      <c r="J31" s="8">
        <f t="shared" si="18"/>
        <v>0</v>
      </c>
      <c r="K31" s="9">
        <f t="shared" si="19"/>
        <v>0</v>
      </c>
    </row>
    <row r="32" spans="1:11" x14ac:dyDescent="0.2">
      <c r="A32" s="63">
        <v>20</v>
      </c>
      <c r="B32" s="88" t="s">
        <v>35</v>
      </c>
      <c r="C32" s="61" t="s">
        <v>5</v>
      </c>
      <c r="D32" s="61">
        <v>2</v>
      </c>
      <c r="E32" s="6">
        <v>0</v>
      </c>
      <c r="F32" s="7">
        <f t="shared" si="16"/>
        <v>0</v>
      </c>
      <c r="G32" s="6">
        <v>0</v>
      </c>
      <c r="H32" s="7">
        <f t="shared" si="17"/>
        <v>0</v>
      </c>
      <c r="I32" s="6">
        <v>0</v>
      </c>
      <c r="J32" s="8">
        <f t="shared" si="18"/>
        <v>0</v>
      </c>
      <c r="K32" s="9">
        <f t="shared" si="19"/>
        <v>0</v>
      </c>
    </row>
    <row r="33" spans="1:11" ht="14.25" x14ac:dyDescent="0.2">
      <c r="A33" s="63">
        <v>21</v>
      </c>
      <c r="B33" s="88" t="s">
        <v>109</v>
      </c>
      <c r="C33" s="61" t="s">
        <v>110</v>
      </c>
      <c r="D33" s="61">
        <v>16</v>
      </c>
      <c r="E33" s="6">
        <v>0</v>
      </c>
      <c r="F33" s="7">
        <f t="shared" si="16"/>
        <v>0</v>
      </c>
      <c r="G33" s="6">
        <v>0</v>
      </c>
      <c r="H33" s="7">
        <f t="shared" si="17"/>
        <v>0</v>
      </c>
      <c r="I33" s="6">
        <v>0</v>
      </c>
      <c r="J33" s="8">
        <f t="shared" si="18"/>
        <v>0</v>
      </c>
      <c r="K33" s="9">
        <f t="shared" si="19"/>
        <v>0</v>
      </c>
    </row>
    <row r="34" spans="1:11" x14ac:dyDescent="0.2">
      <c r="A34" s="63">
        <v>22</v>
      </c>
      <c r="B34" s="88" t="s">
        <v>36</v>
      </c>
      <c r="C34" s="61" t="s">
        <v>5</v>
      </c>
      <c r="D34" s="61">
        <v>370</v>
      </c>
      <c r="E34" s="6">
        <v>0</v>
      </c>
      <c r="F34" s="7">
        <f t="shared" si="16"/>
        <v>0</v>
      </c>
      <c r="G34" s="6">
        <v>0</v>
      </c>
      <c r="H34" s="7">
        <f t="shared" si="17"/>
        <v>0</v>
      </c>
      <c r="I34" s="6">
        <v>0</v>
      </c>
      <c r="J34" s="8">
        <f t="shared" si="18"/>
        <v>0</v>
      </c>
      <c r="K34" s="9">
        <f t="shared" si="19"/>
        <v>0</v>
      </c>
    </row>
    <row r="35" spans="1:11" x14ac:dyDescent="0.2">
      <c r="A35" s="63">
        <v>23</v>
      </c>
      <c r="B35" s="88" t="s">
        <v>37</v>
      </c>
      <c r="C35" s="61" t="s">
        <v>5</v>
      </c>
      <c r="D35" s="61">
        <v>1110</v>
      </c>
      <c r="E35" s="6">
        <v>0</v>
      </c>
      <c r="F35" s="7">
        <f t="shared" si="16"/>
        <v>0</v>
      </c>
      <c r="G35" s="6">
        <v>0</v>
      </c>
      <c r="H35" s="7">
        <f t="shared" si="17"/>
        <v>0</v>
      </c>
      <c r="I35" s="6">
        <v>0</v>
      </c>
      <c r="J35" s="8">
        <f t="shared" si="18"/>
        <v>0</v>
      </c>
      <c r="K35" s="9">
        <f t="shared" si="19"/>
        <v>0</v>
      </c>
    </row>
    <row r="36" spans="1:11" x14ac:dyDescent="0.2">
      <c r="A36" s="63">
        <v>24</v>
      </c>
      <c r="B36" s="88" t="s">
        <v>38</v>
      </c>
      <c r="C36" s="61" t="s">
        <v>5</v>
      </c>
      <c r="D36" s="61">
        <v>2220</v>
      </c>
      <c r="E36" s="6">
        <v>0</v>
      </c>
      <c r="F36" s="7">
        <f t="shared" si="16"/>
        <v>0</v>
      </c>
      <c r="G36" s="6">
        <v>0</v>
      </c>
      <c r="H36" s="7">
        <f t="shared" si="17"/>
        <v>0</v>
      </c>
      <c r="I36" s="6">
        <v>0</v>
      </c>
      <c r="J36" s="8">
        <f t="shared" si="18"/>
        <v>0</v>
      </c>
      <c r="K36" s="9">
        <f t="shared" si="19"/>
        <v>0</v>
      </c>
    </row>
    <row r="37" spans="1:11" x14ac:dyDescent="0.2">
      <c r="A37" s="63">
        <v>25</v>
      </c>
      <c r="B37" s="88" t="s">
        <v>39</v>
      </c>
      <c r="C37" s="61" t="s">
        <v>32</v>
      </c>
      <c r="D37" s="61">
        <v>90</v>
      </c>
      <c r="E37" s="6">
        <v>0</v>
      </c>
      <c r="F37" s="7">
        <f t="shared" si="16"/>
        <v>0</v>
      </c>
      <c r="G37" s="6">
        <v>0</v>
      </c>
      <c r="H37" s="7">
        <f t="shared" si="17"/>
        <v>0</v>
      </c>
      <c r="I37" s="6">
        <v>0</v>
      </c>
      <c r="J37" s="8">
        <f t="shared" si="18"/>
        <v>0</v>
      </c>
      <c r="K37" s="9">
        <f t="shared" si="19"/>
        <v>0</v>
      </c>
    </row>
    <row r="38" spans="1:11" x14ac:dyDescent="0.2">
      <c r="A38" s="63">
        <v>26</v>
      </c>
      <c r="B38" s="88" t="s">
        <v>40</v>
      </c>
      <c r="C38" s="61" t="s">
        <v>32</v>
      </c>
      <c r="D38" s="61">
        <v>90</v>
      </c>
      <c r="E38" s="6">
        <v>0</v>
      </c>
      <c r="F38" s="7">
        <f t="shared" si="16"/>
        <v>0</v>
      </c>
      <c r="G38" s="6">
        <v>0</v>
      </c>
      <c r="H38" s="7">
        <f t="shared" si="17"/>
        <v>0</v>
      </c>
      <c r="I38" s="6">
        <v>0</v>
      </c>
      <c r="J38" s="8">
        <f t="shared" si="18"/>
        <v>0</v>
      </c>
      <c r="K38" s="9">
        <f t="shared" si="19"/>
        <v>0</v>
      </c>
    </row>
    <row r="39" spans="1:11" x14ac:dyDescent="0.2">
      <c r="A39" s="63">
        <v>27</v>
      </c>
      <c r="B39" s="88" t="s">
        <v>41</v>
      </c>
      <c r="C39" s="61" t="s">
        <v>29</v>
      </c>
      <c r="D39" s="61">
        <v>1</v>
      </c>
      <c r="E39" s="6">
        <v>0</v>
      </c>
      <c r="F39" s="7">
        <f t="shared" si="16"/>
        <v>0</v>
      </c>
      <c r="G39" s="6">
        <v>0</v>
      </c>
      <c r="H39" s="7">
        <f t="shared" si="17"/>
        <v>0</v>
      </c>
      <c r="I39" s="6">
        <v>0</v>
      </c>
      <c r="J39" s="8">
        <f t="shared" si="18"/>
        <v>0</v>
      </c>
      <c r="K39" s="9">
        <f t="shared" si="19"/>
        <v>0</v>
      </c>
    </row>
    <row r="40" spans="1:11" x14ac:dyDescent="0.2">
      <c r="A40" s="63">
        <v>28</v>
      </c>
      <c r="B40" s="88" t="s">
        <v>42</v>
      </c>
      <c r="C40" s="61" t="s">
        <v>5</v>
      </c>
      <c r="D40" s="61">
        <v>180</v>
      </c>
      <c r="E40" s="6">
        <v>0</v>
      </c>
      <c r="F40" s="7">
        <f t="shared" si="16"/>
        <v>0</v>
      </c>
      <c r="G40" s="6">
        <v>0</v>
      </c>
      <c r="H40" s="7">
        <f t="shared" si="17"/>
        <v>0</v>
      </c>
      <c r="I40" s="6">
        <v>0</v>
      </c>
      <c r="J40" s="8">
        <f t="shared" si="18"/>
        <v>0</v>
      </c>
      <c r="K40" s="9">
        <f t="shared" si="19"/>
        <v>0</v>
      </c>
    </row>
    <row r="41" spans="1:11" x14ac:dyDescent="0.2">
      <c r="A41" s="63">
        <v>29</v>
      </c>
      <c r="B41" s="88" t="s">
        <v>43</v>
      </c>
      <c r="C41" s="61" t="s">
        <v>29</v>
      </c>
      <c r="D41" s="61">
        <v>14</v>
      </c>
      <c r="E41" s="6">
        <v>0</v>
      </c>
      <c r="F41" s="7">
        <f t="shared" si="16"/>
        <v>0</v>
      </c>
      <c r="G41" s="6">
        <v>0</v>
      </c>
      <c r="H41" s="7">
        <f t="shared" si="17"/>
        <v>0</v>
      </c>
      <c r="I41" s="6">
        <v>0</v>
      </c>
      <c r="J41" s="8">
        <f t="shared" si="18"/>
        <v>0</v>
      </c>
      <c r="K41" s="9">
        <f t="shared" si="19"/>
        <v>0</v>
      </c>
    </row>
    <row r="42" spans="1:11" x14ac:dyDescent="0.2">
      <c r="A42" s="63">
        <v>30</v>
      </c>
      <c r="B42" s="88" t="s">
        <v>44</v>
      </c>
      <c r="C42" s="61" t="s">
        <v>45</v>
      </c>
      <c r="D42" s="61">
        <v>45</v>
      </c>
      <c r="E42" s="6">
        <v>0</v>
      </c>
      <c r="F42" s="7">
        <f t="shared" si="16"/>
        <v>0</v>
      </c>
      <c r="G42" s="6">
        <v>0</v>
      </c>
      <c r="H42" s="7">
        <f t="shared" si="17"/>
        <v>0</v>
      </c>
      <c r="I42" s="6">
        <v>0</v>
      </c>
      <c r="J42" s="8">
        <f t="shared" si="18"/>
        <v>0</v>
      </c>
      <c r="K42" s="9">
        <f t="shared" si="19"/>
        <v>0</v>
      </c>
    </row>
    <row r="43" spans="1:11" x14ac:dyDescent="0.2">
      <c r="A43" s="63">
        <v>31</v>
      </c>
      <c r="B43" s="88" t="s">
        <v>46</v>
      </c>
      <c r="C43" s="61" t="s">
        <v>29</v>
      </c>
      <c r="D43" s="61">
        <v>1</v>
      </c>
      <c r="E43" s="6">
        <v>0</v>
      </c>
      <c r="F43" s="7">
        <f t="shared" si="16"/>
        <v>0</v>
      </c>
      <c r="G43" s="6">
        <v>0</v>
      </c>
      <c r="H43" s="7">
        <f t="shared" si="17"/>
        <v>0</v>
      </c>
      <c r="I43" s="6">
        <v>0</v>
      </c>
      <c r="J43" s="8">
        <f t="shared" si="18"/>
        <v>0</v>
      </c>
      <c r="K43" s="9">
        <f t="shared" si="19"/>
        <v>0</v>
      </c>
    </row>
    <row r="44" spans="1:11" x14ac:dyDescent="0.2">
      <c r="A44" s="3"/>
      <c r="B44" s="44" t="s">
        <v>7</v>
      </c>
      <c r="C44" s="3"/>
      <c r="D44" s="7"/>
      <c r="E44" s="7"/>
      <c r="F44" s="7">
        <f>SUM(F12:F43)</f>
        <v>0</v>
      </c>
      <c r="G44" s="7"/>
      <c r="H44" s="7">
        <f>SUM(H12:H43)</f>
        <v>0</v>
      </c>
      <c r="I44" s="7"/>
      <c r="J44" s="7">
        <f>SUM(J12:J43)</f>
        <v>0</v>
      </c>
      <c r="K44" s="10">
        <f t="shared" ref="K44" si="24">F44+H44+J44</f>
        <v>0</v>
      </c>
    </row>
    <row r="45" spans="1:11" x14ac:dyDescent="0.2">
      <c r="A45" s="3"/>
      <c r="B45" s="45" t="s">
        <v>8</v>
      </c>
      <c r="C45" s="3"/>
      <c r="D45" s="11">
        <v>0</v>
      </c>
      <c r="E45" s="7"/>
      <c r="F45" s="7"/>
      <c r="G45" s="7"/>
      <c r="H45" s="7"/>
      <c r="I45" s="7"/>
      <c r="J45" s="7"/>
      <c r="K45" s="7">
        <f>K44*D45</f>
        <v>0</v>
      </c>
    </row>
    <row r="46" spans="1:11" x14ac:dyDescent="0.2">
      <c r="A46" s="3"/>
      <c r="B46" s="45" t="s">
        <v>9</v>
      </c>
      <c r="C46" s="3"/>
      <c r="D46" s="3"/>
      <c r="E46" s="7"/>
      <c r="F46" s="7"/>
      <c r="G46" s="7"/>
      <c r="H46" s="7"/>
      <c r="I46" s="7"/>
      <c r="J46" s="7"/>
      <c r="K46" s="10">
        <f>SUM(K44:K45)</f>
        <v>0</v>
      </c>
    </row>
    <row r="47" spans="1:11" x14ac:dyDescent="0.2">
      <c r="A47" s="3"/>
      <c r="B47" s="45" t="s">
        <v>10</v>
      </c>
      <c r="C47" s="3"/>
      <c r="D47" s="11">
        <v>0</v>
      </c>
      <c r="E47" s="7"/>
      <c r="F47" s="7"/>
      <c r="G47" s="7"/>
      <c r="H47" s="7"/>
      <c r="I47" s="7"/>
      <c r="J47" s="7"/>
      <c r="K47" s="7">
        <f>K46*D47</f>
        <v>0</v>
      </c>
    </row>
    <row r="48" spans="1:11" x14ac:dyDescent="0.2">
      <c r="A48" s="3"/>
      <c r="B48" s="44" t="s">
        <v>11</v>
      </c>
      <c r="C48" s="3"/>
      <c r="D48" s="3"/>
      <c r="E48" s="7"/>
      <c r="F48" s="7"/>
      <c r="G48" s="7"/>
      <c r="H48" s="7"/>
      <c r="I48" s="7"/>
      <c r="J48" s="7"/>
      <c r="K48" s="10">
        <f>K46+K47</f>
        <v>0</v>
      </c>
    </row>
    <row r="49" spans="1:11" x14ac:dyDescent="0.2">
      <c r="A49" s="4"/>
      <c r="B49" s="44" t="s">
        <v>12</v>
      </c>
      <c r="C49" s="3"/>
      <c r="D49" s="12">
        <v>0.18</v>
      </c>
      <c r="E49" s="7"/>
      <c r="F49" s="7"/>
      <c r="G49" s="7"/>
      <c r="H49" s="7"/>
      <c r="I49" s="7"/>
      <c r="J49" s="7"/>
      <c r="K49" s="7">
        <f>K48*D49</f>
        <v>0</v>
      </c>
    </row>
    <row r="50" spans="1:11" x14ac:dyDescent="0.2">
      <c r="A50" s="5"/>
      <c r="B50" s="13" t="s">
        <v>13</v>
      </c>
      <c r="C50" s="1"/>
      <c r="D50" s="1"/>
      <c r="E50" s="14"/>
      <c r="F50" s="14"/>
      <c r="G50" s="14"/>
      <c r="H50" s="14"/>
      <c r="I50" s="14"/>
      <c r="J50" s="14"/>
      <c r="K50" s="15">
        <f>SUM(K48:K49)</f>
        <v>0</v>
      </c>
    </row>
    <row r="51" spans="1:11" x14ac:dyDescent="0.2">
      <c r="A51" s="48"/>
      <c r="B51" s="31"/>
      <c r="C51" s="48"/>
      <c r="D51" s="48"/>
      <c r="E51" s="48"/>
      <c r="F51" s="32"/>
      <c r="G51" s="33"/>
    </row>
    <row r="52" spans="1:11" x14ac:dyDescent="0.2">
      <c r="A52" s="48"/>
      <c r="B52" s="31"/>
      <c r="C52" s="48"/>
      <c r="D52" s="48"/>
      <c r="E52" s="48"/>
      <c r="F52" s="34"/>
      <c r="G52" s="33"/>
    </row>
    <row r="53" spans="1:11" s="20" customFormat="1" x14ac:dyDescent="0.2">
      <c r="A53" s="35"/>
      <c r="B53" s="29"/>
      <c r="C53" s="35"/>
      <c r="D53" s="35"/>
      <c r="E53" s="36"/>
      <c r="F53" s="35"/>
      <c r="G53" s="35"/>
      <c r="H53" s="35"/>
      <c r="I53" s="35"/>
      <c r="J53" s="35"/>
      <c r="K53" s="35"/>
    </row>
    <row r="54" spans="1:11" x14ac:dyDescent="0.2">
      <c r="A54" s="48"/>
      <c r="B54" s="31"/>
      <c r="C54" s="48"/>
      <c r="D54" s="48"/>
      <c r="E54" s="48"/>
      <c r="F54" s="32"/>
      <c r="G54" s="33"/>
    </row>
    <row r="55" spans="1:11" x14ac:dyDescent="0.2">
      <c r="A55" s="48"/>
      <c r="B55" s="31"/>
      <c r="C55" s="48"/>
      <c r="D55" s="48"/>
      <c r="E55" s="48"/>
      <c r="F55" s="32"/>
      <c r="G55" s="33"/>
    </row>
    <row r="56" spans="1:11" x14ac:dyDescent="0.2">
      <c r="A56" s="48"/>
      <c r="B56" s="31"/>
      <c r="C56" s="48"/>
      <c r="D56" s="48"/>
      <c r="E56" s="48"/>
      <c r="F56" s="32"/>
      <c r="G56" s="33"/>
    </row>
    <row r="57" spans="1:11" x14ac:dyDescent="0.2">
      <c r="A57" s="48"/>
      <c r="B57" s="31"/>
      <c r="C57" s="48"/>
      <c r="D57" s="48"/>
      <c r="E57" s="48"/>
      <c r="F57" s="32"/>
      <c r="G57" s="33"/>
    </row>
    <row r="58" spans="1:11" x14ac:dyDescent="0.2">
      <c r="A58" s="48"/>
      <c r="B58" s="31"/>
      <c r="C58" s="48"/>
      <c r="D58" s="48"/>
      <c r="E58" s="48"/>
      <c r="F58" s="32"/>
      <c r="G58" s="33"/>
    </row>
    <row r="59" spans="1:11" x14ac:dyDescent="0.2">
      <c r="A59" s="48"/>
      <c r="B59" s="31"/>
      <c r="C59" s="48"/>
      <c r="D59" s="48"/>
      <c r="E59" s="48"/>
      <c r="F59" s="32"/>
      <c r="G59" s="33"/>
    </row>
    <row r="60" spans="1:11" x14ac:dyDescent="0.2">
      <c r="A60" s="48"/>
      <c r="B60" s="31"/>
      <c r="C60" s="48"/>
      <c r="D60" s="48"/>
      <c r="E60" s="48"/>
      <c r="F60" s="32"/>
      <c r="G60" s="33"/>
    </row>
    <row r="61" spans="1:11" x14ac:dyDescent="0.2">
      <c r="A61" s="48"/>
      <c r="B61" s="31"/>
      <c r="C61" s="48"/>
      <c r="D61" s="48"/>
      <c r="E61" s="48"/>
      <c r="F61" s="32"/>
      <c r="G61" s="33"/>
    </row>
    <row r="62" spans="1:11" x14ac:dyDescent="0.2">
      <c r="A62" s="48"/>
      <c r="B62" s="31"/>
      <c r="C62" s="48"/>
      <c r="D62" s="48"/>
      <c r="E62" s="48"/>
      <c r="F62" s="32"/>
      <c r="G62" s="33"/>
    </row>
    <row r="63" spans="1:11" x14ac:dyDescent="0.2">
      <c r="A63" s="48"/>
      <c r="B63" s="31"/>
      <c r="C63" s="48"/>
      <c r="D63" s="48"/>
      <c r="E63" s="48"/>
      <c r="F63" s="32"/>
      <c r="G63" s="33"/>
    </row>
    <row r="64" spans="1:11" x14ac:dyDescent="0.2">
      <c r="A64" s="48"/>
      <c r="B64" s="31"/>
      <c r="C64" s="48"/>
      <c r="D64" s="48"/>
      <c r="E64" s="48"/>
      <c r="F64" s="32"/>
      <c r="G64" s="33"/>
    </row>
    <row r="65" spans="1:12" x14ac:dyDescent="0.2">
      <c r="A65" s="48"/>
      <c r="B65" s="31"/>
      <c r="C65" s="48"/>
      <c r="D65" s="48"/>
      <c r="E65" s="48"/>
      <c r="F65" s="32"/>
      <c r="G65" s="33"/>
    </row>
    <row r="66" spans="1:12" x14ac:dyDescent="0.2">
      <c r="A66" s="48"/>
      <c r="B66" s="31"/>
      <c r="C66" s="48"/>
      <c r="D66" s="48"/>
      <c r="E66" s="48"/>
      <c r="F66" s="32"/>
      <c r="G66" s="33"/>
      <c r="L66" s="35"/>
    </row>
    <row r="67" spans="1:12" x14ac:dyDescent="0.2">
      <c r="A67" s="48"/>
      <c r="B67" s="31"/>
      <c r="C67" s="48"/>
      <c r="D67" s="48"/>
      <c r="E67" s="48"/>
      <c r="F67" s="32"/>
      <c r="G67" s="33"/>
      <c r="L67" s="35"/>
    </row>
    <row r="68" spans="1:12" x14ac:dyDescent="0.2">
      <c r="A68" s="48"/>
      <c r="B68" s="31"/>
      <c r="C68" s="48"/>
      <c r="D68" s="48"/>
      <c r="E68" s="48"/>
      <c r="F68" s="32"/>
      <c r="G68" s="33"/>
      <c r="L68" s="35"/>
    </row>
    <row r="69" spans="1:12" x14ac:dyDescent="0.2">
      <c r="A69" s="48"/>
      <c r="B69" s="37"/>
      <c r="C69" s="38"/>
      <c r="D69" s="39"/>
      <c r="E69" s="48"/>
      <c r="F69" s="32"/>
      <c r="G69" s="32"/>
      <c r="H69" s="35"/>
      <c r="I69" s="35"/>
      <c r="J69" s="35"/>
      <c r="K69" s="35"/>
      <c r="L69" s="35"/>
    </row>
    <row r="70" spans="1:12" x14ac:dyDescent="0.2">
      <c r="A70" s="48"/>
      <c r="B70" s="37"/>
      <c r="C70" s="38"/>
      <c r="D70" s="39"/>
      <c r="E70" s="48"/>
      <c r="F70" s="32"/>
      <c r="G70" s="32"/>
      <c r="H70" s="35"/>
      <c r="I70" s="35"/>
      <c r="J70" s="35"/>
      <c r="K70" s="35"/>
      <c r="L70" s="35"/>
    </row>
    <row r="71" spans="1:12" x14ac:dyDescent="0.2">
      <c r="A71" s="48"/>
      <c r="B71" s="37"/>
      <c r="C71" s="38"/>
      <c r="D71" s="39"/>
      <c r="E71" s="48"/>
      <c r="F71" s="32"/>
      <c r="G71" s="32"/>
      <c r="H71" s="35"/>
      <c r="I71" s="35"/>
      <c r="J71" s="35"/>
      <c r="K71" s="35"/>
      <c r="L71" s="35"/>
    </row>
    <row r="72" spans="1:12" x14ac:dyDescent="0.2">
      <c r="A72" s="48"/>
      <c r="B72" s="37"/>
      <c r="C72" s="38"/>
      <c r="D72" s="39"/>
      <c r="E72" s="48"/>
      <c r="F72" s="32"/>
      <c r="G72" s="32"/>
      <c r="H72" s="35"/>
      <c r="I72" s="35"/>
      <c r="J72" s="35"/>
      <c r="K72" s="35"/>
      <c r="L72" s="35"/>
    </row>
    <row r="73" spans="1:12" s="35" customFormat="1" x14ac:dyDescent="0.2">
      <c r="A73" s="48"/>
      <c r="B73" s="37"/>
      <c r="C73" s="38"/>
      <c r="D73" s="39"/>
      <c r="E73" s="48"/>
      <c r="F73" s="32"/>
      <c r="G73" s="32"/>
    </row>
    <row r="74" spans="1:12" s="35" customFormat="1" x14ac:dyDescent="0.2">
      <c r="A74" s="48"/>
      <c r="B74" s="37"/>
      <c r="C74" s="38"/>
      <c r="D74" s="39"/>
      <c r="E74" s="48"/>
      <c r="F74" s="32"/>
      <c r="G74" s="32"/>
    </row>
    <row r="75" spans="1:12" s="35" customFormat="1" x14ac:dyDescent="0.2">
      <c r="A75" s="48"/>
      <c r="B75" s="37"/>
      <c r="C75" s="38"/>
      <c r="D75" s="39"/>
      <c r="E75" s="48"/>
      <c r="F75" s="32"/>
      <c r="G75" s="32"/>
    </row>
    <row r="76" spans="1:12" s="35" customFormat="1" x14ac:dyDescent="0.2">
      <c r="A76" s="48"/>
      <c r="B76" s="37"/>
      <c r="C76" s="38"/>
      <c r="D76" s="39"/>
      <c r="E76" s="48"/>
      <c r="F76" s="32"/>
      <c r="G76" s="32"/>
    </row>
    <row r="77" spans="1:12" s="35" customFormat="1" x14ac:dyDescent="0.2">
      <c r="A77" s="48"/>
      <c r="B77" s="37"/>
      <c r="C77" s="38"/>
      <c r="D77" s="39"/>
      <c r="E77" s="48"/>
      <c r="F77" s="32"/>
      <c r="G77" s="32"/>
    </row>
    <row r="78" spans="1:12" s="35" customFormat="1" x14ac:dyDescent="0.2">
      <c r="A78" s="48"/>
      <c r="B78" s="37"/>
      <c r="C78" s="38"/>
      <c r="D78" s="39"/>
      <c r="E78" s="48"/>
      <c r="F78" s="32"/>
      <c r="G78" s="32"/>
    </row>
    <row r="79" spans="1:12" s="35" customFormat="1" x14ac:dyDescent="0.2">
      <c r="A79" s="48"/>
      <c r="B79" s="37"/>
      <c r="C79" s="38"/>
      <c r="D79" s="39"/>
      <c r="E79" s="48"/>
      <c r="F79" s="32"/>
      <c r="G79" s="32"/>
    </row>
    <row r="80" spans="1:12" s="35" customFormat="1" x14ac:dyDescent="0.2">
      <c r="A80" s="48"/>
      <c r="B80" s="37"/>
      <c r="C80" s="38"/>
      <c r="D80" s="39"/>
      <c r="E80" s="48"/>
      <c r="F80" s="32"/>
      <c r="G80" s="32"/>
    </row>
    <row r="81" spans="1:7" s="35" customFormat="1" x14ac:dyDescent="0.2">
      <c r="A81" s="48"/>
      <c r="B81" s="37"/>
      <c r="C81" s="38"/>
      <c r="D81" s="39"/>
      <c r="E81" s="48"/>
      <c r="F81" s="32"/>
      <c r="G81" s="32"/>
    </row>
    <row r="82" spans="1:7" s="35" customFormat="1" x14ac:dyDescent="0.2">
      <c r="A82" s="48"/>
      <c r="B82" s="37"/>
      <c r="C82" s="38"/>
      <c r="D82" s="39"/>
      <c r="E82" s="48"/>
      <c r="F82" s="32"/>
      <c r="G82" s="32"/>
    </row>
    <row r="83" spans="1:7" s="35" customFormat="1" x14ac:dyDescent="0.2">
      <c r="A83" s="48"/>
      <c r="B83" s="37"/>
      <c r="C83" s="38"/>
      <c r="D83" s="39"/>
      <c r="E83" s="48"/>
      <c r="F83" s="32"/>
      <c r="G83" s="32"/>
    </row>
    <row r="84" spans="1:7" s="35" customFormat="1" x14ac:dyDescent="0.2">
      <c r="A84" s="48"/>
      <c r="B84" s="37"/>
      <c r="C84" s="38"/>
      <c r="D84" s="39"/>
      <c r="E84" s="48"/>
      <c r="F84" s="32"/>
      <c r="G84" s="32"/>
    </row>
    <row r="85" spans="1:7" s="35" customFormat="1" x14ac:dyDescent="0.2">
      <c r="A85" s="48"/>
      <c r="B85" s="37"/>
      <c r="C85" s="38"/>
      <c r="D85" s="39"/>
      <c r="E85" s="48"/>
      <c r="F85" s="32"/>
      <c r="G85" s="32"/>
    </row>
    <row r="86" spans="1:7" s="35" customFormat="1" x14ac:dyDescent="0.2">
      <c r="A86" s="48"/>
      <c r="B86" s="37"/>
      <c r="C86" s="38"/>
      <c r="D86" s="39"/>
      <c r="E86" s="48"/>
      <c r="F86" s="32"/>
      <c r="G86" s="32"/>
    </row>
    <row r="87" spans="1:7" s="35" customFormat="1" x14ac:dyDescent="0.2">
      <c r="A87" s="48"/>
      <c r="B87" s="37"/>
      <c r="C87" s="38"/>
      <c r="D87" s="39"/>
      <c r="E87" s="48"/>
      <c r="F87" s="32"/>
      <c r="G87" s="32"/>
    </row>
    <row r="88" spans="1:7" s="35" customFormat="1" x14ac:dyDescent="0.2">
      <c r="A88" s="48"/>
      <c r="B88" s="37"/>
      <c r="C88" s="38"/>
      <c r="D88" s="39"/>
      <c r="E88" s="48"/>
      <c r="F88" s="32"/>
      <c r="G88" s="32"/>
    </row>
    <row r="89" spans="1:7" s="35" customFormat="1" x14ac:dyDescent="0.2">
      <c r="A89" s="48"/>
      <c r="B89" s="37"/>
      <c r="C89" s="38"/>
      <c r="D89" s="39"/>
      <c r="E89" s="48"/>
      <c r="F89" s="32"/>
      <c r="G89" s="32"/>
    </row>
    <row r="90" spans="1:7" s="35" customFormat="1" x14ac:dyDescent="0.2">
      <c r="A90" s="48"/>
      <c r="B90" s="37"/>
      <c r="C90" s="38"/>
      <c r="D90" s="39"/>
      <c r="E90" s="48"/>
      <c r="F90" s="32"/>
      <c r="G90" s="32"/>
    </row>
    <row r="91" spans="1:7" s="35" customFormat="1" x14ac:dyDescent="0.2">
      <c r="A91" s="48"/>
      <c r="B91" s="37"/>
      <c r="C91" s="38"/>
      <c r="D91" s="39"/>
      <c r="E91" s="48"/>
      <c r="F91" s="32"/>
      <c r="G91" s="32"/>
    </row>
    <row r="92" spans="1:7" s="35" customFormat="1" x14ac:dyDescent="0.2">
      <c r="A92" s="48"/>
      <c r="B92" s="37"/>
      <c r="C92" s="38"/>
      <c r="D92" s="39"/>
      <c r="E92" s="48"/>
      <c r="F92" s="32"/>
      <c r="G92" s="32"/>
    </row>
    <row r="93" spans="1:7" s="35" customFormat="1" x14ac:dyDescent="0.2">
      <c r="A93" s="48"/>
      <c r="B93" s="37"/>
      <c r="C93" s="38"/>
      <c r="D93" s="39"/>
      <c r="E93" s="48"/>
      <c r="F93" s="32"/>
      <c r="G93" s="32"/>
    </row>
    <row r="94" spans="1:7" s="35" customFormat="1" x14ac:dyDescent="0.2">
      <c r="A94" s="48"/>
      <c r="B94" s="37"/>
      <c r="C94" s="38"/>
      <c r="D94" s="39"/>
      <c r="E94" s="48"/>
      <c r="F94" s="32"/>
      <c r="G94" s="32"/>
    </row>
    <row r="95" spans="1:7" s="35" customFormat="1" x14ac:dyDescent="0.2">
      <c r="A95" s="48"/>
      <c r="B95" s="37"/>
      <c r="C95" s="38"/>
      <c r="D95" s="39"/>
      <c r="E95" s="48"/>
      <c r="F95" s="32"/>
      <c r="G95" s="32"/>
    </row>
    <row r="96" spans="1:7" s="35" customFormat="1" x14ac:dyDescent="0.2">
      <c r="A96" s="48"/>
      <c r="B96" s="37"/>
      <c r="C96" s="38"/>
      <c r="D96" s="39"/>
      <c r="E96" s="48"/>
      <c r="F96" s="32"/>
      <c r="G96" s="32"/>
    </row>
    <row r="97" spans="1:12" s="35" customFormat="1" x14ac:dyDescent="0.2">
      <c r="A97" s="48"/>
      <c r="B97" s="37"/>
      <c r="C97" s="38"/>
      <c r="D97" s="39"/>
      <c r="E97" s="48"/>
      <c r="F97" s="32"/>
      <c r="G97" s="32"/>
    </row>
    <row r="98" spans="1:12" s="35" customFormat="1" x14ac:dyDescent="0.2">
      <c r="A98" s="48"/>
      <c r="B98" s="37"/>
      <c r="C98" s="38"/>
      <c r="D98" s="39"/>
      <c r="E98" s="48"/>
      <c r="F98" s="32"/>
      <c r="G98" s="32"/>
    </row>
    <row r="99" spans="1:12" s="35" customFormat="1" x14ac:dyDescent="0.2">
      <c r="A99" s="48"/>
      <c r="B99" s="37"/>
      <c r="C99" s="38"/>
      <c r="D99" s="39"/>
      <c r="E99" s="48"/>
      <c r="F99" s="32"/>
      <c r="G99" s="32"/>
      <c r="L99" s="21"/>
    </row>
    <row r="100" spans="1:12" s="35" customFormat="1" x14ac:dyDescent="0.2">
      <c r="A100" s="48"/>
      <c r="B100" s="37"/>
      <c r="C100" s="38"/>
      <c r="D100" s="39"/>
      <c r="E100" s="48"/>
      <c r="F100" s="32"/>
      <c r="G100" s="32"/>
      <c r="L100" s="21"/>
    </row>
    <row r="101" spans="1:12" s="35" customFormat="1" x14ac:dyDescent="0.2">
      <c r="A101" s="48"/>
      <c r="B101" s="37"/>
      <c r="C101" s="38"/>
      <c r="D101" s="39"/>
      <c r="E101" s="48"/>
      <c r="F101" s="32"/>
      <c r="G101" s="32"/>
      <c r="L101" s="21"/>
    </row>
    <row r="102" spans="1:12" s="35" customFormat="1" x14ac:dyDescent="0.2">
      <c r="A102" s="48"/>
      <c r="B102" s="31"/>
      <c r="C102" s="48"/>
      <c r="D102" s="48"/>
      <c r="E102" s="48"/>
      <c r="F102" s="32"/>
      <c r="G102" s="33"/>
      <c r="H102" s="21"/>
      <c r="I102" s="21"/>
      <c r="J102" s="21"/>
      <c r="K102" s="21"/>
      <c r="L102" s="21"/>
    </row>
    <row r="103" spans="1:12" s="35" customFormat="1" x14ac:dyDescent="0.2">
      <c r="A103" s="48"/>
      <c r="B103" s="31"/>
      <c r="C103" s="48"/>
      <c r="D103" s="48"/>
      <c r="E103" s="48"/>
      <c r="F103" s="32"/>
      <c r="G103" s="33"/>
      <c r="H103" s="21"/>
      <c r="I103" s="21"/>
      <c r="J103" s="21"/>
      <c r="K103" s="21"/>
      <c r="L103" s="21"/>
    </row>
    <row r="104" spans="1:12" s="35" customFormat="1" x14ac:dyDescent="0.2">
      <c r="A104" s="48"/>
      <c r="B104" s="31"/>
      <c r="C104" s="48"/>
      <c r="D104" s="48"/>
      <c r="E104" s="48"/>
      <c r="F104" s="32"/>
      <c r="G104" s="33"/>
      <c r="H104" s="21"/>
      <c r="I104" s="21"/>
      <c r="J104" s="21"/>
      <c r="K104" s="21"/>
      <c r="L104" s="21"/>
    </row>
    <row r="105" spans="1:12" s="35" customFormat="1" x14ac:dyDescent="0.2">
      <c r="A105" s="48"/>
      <c r="B105" s="31"/>
      <c r="C105" s="48"/>
      <c r="D105" s="48"/>
      <c r="E105" s="48"/>
      <c r="F105" s="32"/>
      <c r="G105" s="33"/>
      <c r="H105" s="21"/>
      <c r="I105" s="21"/>
      <c r="J105" s="21"/>
      <c r="K105" s="21"/>
      <c r="L105" s="21"/>
    </row>
    <row r="106" spans="1:12" x14ac:dyDescent="0.2">
      <c r="A106" s="48"/>
      <c r="B106" s="31"/>
      <c r="C106" s="48"/>
      <c r="D106" s="48"/>
      <c r="E106" s="48"/>
      <c r="F106" s="32"/>
      <c r="G106" s="33"/>
    </row>
    <row r="107" spans="1:12" x14ac:dyDescent="0.2">
      <c r="A107" s="48"/>
      <c r="B107" s="31"/>
      <c r="C107" s="48"/>
      <c r="D107" s="48"/>
      <c r="E107" s="48"/>
      <c r="F107" s="32"/>
      <c r="G107" s="33"/>
    </row>
    <row r="108" spans="1:12" x14ac:dyDescent="0.2">
      <c r="A108" s="48"/>
      <c r="B108" s="31"/>
      <c r="C108" s="48"/>
      <c r="D108" s="48"/>
      <c r="E108" s="48"/>
      <c r="F108" s="32"/>
      <c r="G108" s="33"/>
    </row>
    <row r="109" spans="1:12" x14ac:dyDescent="0.2">
      <c r="A109" s="48"/>
      <c r="B109" s="31"/>
      <c r="C109" s="48"/>
      <c r="D109" s="48"/>
      <c r="E109" s="48"/>
      <c r="F109" s="32"/>
      <c r="G109" s="33"/>
    </row>
    <row r="110" spans="1:12" x14ac:dyDescent="0.2">
      <c r="A110" s="48"/>
      <c r="B110" s="31"/>
      <c r="C110" s="48"/>
      <c r="D110" s="48"/>
      <c r="E110" s="48"/>
      <c r="F110" s="32"/>
      <c r="G110" s="33"/>
    </row>
    <row r="111" spans="1:12" x14ac:dyDescent="0.2">
      <c r="A111" s="48"/>
      <c r="B111" s="31"/>
      <c r="C111" s="48"/>
      <c r="D111" s="48"/>
      <c r="E111" s="48"/>
      <c r="F111" s="32"/>
      <c r="G111" s="33"/>
    </row>
    <row r="112" spans="1:12" x14ac:dyDescent="0.2">
      <c r="B112" s="31"/>
      <c r="C112" s="48"/>
      <c r="D112" s="48"/>
      <c r="E112" s="48"/>
      <c r="F112" s="32"/>
      <c r="G112" s="33"/>
    </row>
    <row r="113" spans="2:7" x14ac:dyDescent="0.2">
      <c r="B113" s="31"/>
      <c r="C113" s="48"/>
      <c r="D113" s="48"/>
      <c r="E113" s="48"/>
      <c r="F113" s="32"/>
      <c r="G113" s="33"/>
    </row>
  </sheetData>
  <mergeCells count="8">
    <mergeCell ref="B8:D8"/>
    <mergeCell ref="E8:J8"/>
    <mergeCell ref="K8:K10"/>
    <mergeCell ref="C9:C10"/>
    <mergeCell ref="D9:D10"/>
    <mergeCell ref="E9:F9"/>
    <mergeCell ref="G9:H9"/>
    <mergeCell ref="I9:J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10" workbookViewId="0">
      <selection activeCell="B39" sqref="B39"/>
    </sheetView>
  </sheetViews>
  <sheetFormatPr defaultRowHeight="15" x14ac:dyDescent="0.25"/>
  <cols>
    <col min="1" max="1" width="2.5703125" customWidth="1"/>
    <col min="2" max="2" width="60.28515625" bestFit="1" customWidth="1"/>
    <col min="3" max="3" width="11.140625" bestFit="1" customWidth="1"/>
    <col min="4" max="4" width="6.85546875" bestFit="1" customWidth="1"/>
    <col min="5" max="5" width="9.28515625" bestFit="1" customWidth="1"/>
    <col min="6" max="6" width="5.28515625" bestFit="1" customWidth="1"/>
    <col min="7" max="7" width="23.42578125" bestFit="1" customWidth="1"/>
    <col min="8" max="8" width="5.28515625" bestFit="1" customWidth="1"/>
    <col min="9" max="9" width="9.28515625" bestFit="1" customWidth="1"/>
    <col min="10" max="10" width="6.140625" bestFit="1" customWidth="1"/>
    <col min="11" max="11" width="8.7109375" bestFit="1" customWidth="1"/>
  </cols>
  <sheetData>
    <row r="1" spans="1:11" s="21" customFormat="1" ht="12" x14ac:dyDescent="0.2">
      <c r="A1" s="47"/>
      <c r="B1" s="46"/>
      <c r="C1" s="47"/>
      <c r="D1" s="47"/>
      <c r="E1" s="47"/>
      <c r="F1" s="47"/>
      <c r="G1" s="47"/>
      <c r="H1" s="47"/>
      <c r="I1" s="47"/>
      <c r="J1" s="47"/>
      <c r="K1" s="47"/>
    </row>
    <row r="2" spans="1:11" s="21" customFormat="1" ht="12" x14ac:dyDescent="0.2">
      <c r="A2" s="16"/>
      <c r="B2" s="46" t="s">
        <v>126</v>
      </c>
      <c r="C2" s="46"/>
      <c r="D2" s="46"/>
      <c r="E2" s="46"/>
      <c r="F2" s="46"/>
      <c r="G2" s="46"/>
      <c r="H2" s="46"/>
      <c r="I2" s="46"/>
      <c r="J2" s="46"/>
      <c r="K2" s="46"/>
    </row>
    <row r="3" spans="1:11" s="21" customFormat="1" ht="12" x14ac:dyDescent="0.2">
      <c r="A3" s="17"/>
      <c r="B3" s="43" t="s">
        <v>91</v>
      </c>
      <c r="C3" s="17"/>
      <c r="D3" s="17"/>
      <c r="E3" s="17"/>
      <c r="F3" s="17"/>
      <c r="G3" s="16"/>
      <c r="H3" s="18"/>
      <c r="I3" s="18"/>
      <c r="J3" s="18"/>
      <c r="K3" s="18"/>
    </row>
    <row r="4" spans="1:11" s="21" customFormat="1" ht="12" x14ac:dyDescent="0.2">
      <c r="A4" s="17"/>
      <c r="B4" s="28"/>
      <c r="C4" s="17"/>
      <c r="D4" s="17"/>
      <c r="E4" s="17"/>
      <c r="F4" s="17"/>
      <c r="G4" s="17"/>
      <c r="H4" s="17"/>
      <c r="I4" s="17"/>
      <c r="J4" s="17"/>
      <c r="K4" s="17"/>
    </row>
    <row r="5" spans="1:11" s="21" customFormat="1" ht="12" x14ac:dyDescent="0.2">
      <c r="A5" s="19"/>
      <c r="B5" s="29"/>
      <c r="C5" s="19"/>
      <c r="D5" s="19"/>
      <c r="E5" s="19"/>
      <c r="F5" s="19"/>
      <c r="G5" s="20"/>
    </row>
    <row r="6" spans="1:11" s="21" customFormat="1" ht="12" x14ac:dyDescent="0.2">
      <c r="A6" s="17"/>
      <c r="B6" s="30"/>
      <c r="C6" s="22"/>
      <c r="D6" s="22"/>
      <c r="E6" s="22"/>
      <c r="F6" s="23"/>
      <c r="G6" s="23" t="s">
        <v>16</v>
      </c>
      <c r="H6" s="23"/>
      <c r="I6" s="23"/>
      <c r="J6" s="2">
        <f>K34</f>
        <v>0</v>
      </c>
      <c r="K6" s="25" t="s">
        <v>25</v>
      </c>
    </row>
    <row r="7" spans="1:11" s="21" customFormat="1" ht="12" x14ac:dyDescent="0.2">
      <c r="A7" s="17"/>
      <c r="B7" s="30"/>
      <c r="C7" s="22"/>
      <c r="D7" s="22"/>
      <c r="E7" s="22"/>
      <c r="F7" s="23"/>
      <c r="G7" s="23"/>
      <c r="H7" s="23"/>
      <c r="I7" s="23"/>
      <c r="J7" s="27"/>
      <c r="K7" s="26"/>
    </row>
    <row r="8" spans="1:11" s="21" customFormat="1" ht="12" x14ac:dyDescent="0.2">
      <c r="A8" s="24"/>
      <c r="B8" s="99" t="s">
        <v>14</v>
      </c>
      <c r="C8" s="100"/>
      <c r="D8" s="101"/>
      <c r="E8" s="102" t="s">
        <v>15</v>
      </c>
      <c r="F8" s="103"/>
      <c r="G8" s="103"/>
      <c r="H8" s="103"/>
      <c r="I8" s="103"/>
      <c r="J8" s="104"/>
      <c r="K8" s="105" t="s">
        <v>11</v>
      </c>
    </row>
    <row r="9" spans="1:11" s="25" customFormat="1" ht="41.25" customHeight="1" x14ac:dyDescent="0.25">
      <c r="A9" s="49" t="s">
        <v>0</v>
      </c>
      <c r="B9" s="79" t="s">
        <v>17</v>
      </c>
      <c r="C9" s="106" t="s">
        <v>18</v>
      </c>
      <c r="D9" s="106" t="s">
        <v>19</v>
      </c>
      <c r="E9" s="102" t="s">
        <v>22</v>
      </c>
      <c r="F9" s="104"/>
      <c r="G9" s="102" t="s">
        <v>23</v>
      </c>
      <c r="H9" s="104"/>
      <c r="I9" s="102" t="s">
        <v>24</v>
      </c>
      <c r="J9" s="101"/>
      <c r="K9" s="105"/>
    </row>
    <row r="10" spans="1:11" s="21" customFormat="1" x14ac:dyDescent="0.2">
      <c r="A10" s="51"/>
      <c r="B10" s="52"/>
      <c r="C10" s="107"/>
      <c r="D10" s="107"/>
      <c r="E10" s="1" t="s">
        <v>20</v>
      </c>
      <c r="F10" s="1" t="s">
        <v>21</v>
      </c>
      <c r="G10" s="1" t="s">
        <v>20</v>
      </c>
      <c r="H10" s="1" t="s">
        <v>21</v>
      </c>
      <c r="I10" s="1" t="s">
        <v>20</v>
      </c>
      <c r="J10" s="1" t="s">
        <v>21</v>
      </c>
      <c r="K10" s="105"/>
    </row>
    <row r="11" spans="1:11" s="21" customFormat="1" x14ac:dyDescent="0.2">
      <c r="A11" s="53"/>
      <c r="B11" s="54">
        <v>2</v>
      </c>
      <c r="C11" s="53">
        <v>3</v>
      </c>
      <c r="D11" s="53">
        <v>4</v>
      </c>
      <c r="E11" s="1">
        <v>5</v>
      </c>
      <c r="F11" s="1" t="s">
        <v>1</v>
      </c>
      <c r="G11" s="1">
        <v>7</v>
      </c>
      <c r="H11" s="1" t="s">
        <v>2</v>
      </c>
      <c r="I11" s="1">
        <v>9</v>
      </c>
      <c r="J11" s="1" t="s">
        <v>3</v>
      </c>
      <c r="K11" s="1" t="s">
        <v>4</v>
      </c>
    </row>
    <row r="12" spans="1:11" s="21" customFormat="1" ht="15.75" customHeight="1" x14ac:dyDescent="0.2">
      <c r="A12" s="55"/>
      <c r="B12" s="56" t="s">
        <v>26</v>
      </c>
      <c r="C12" s="57"/>
      <c r="D12" s="58"/>
      <c r="E12" s="6"/>
      <c r="F12" s="7"/>
      <c r="G12" s="6"/>
      <c r="H12" s="7"/>
      <c r="I12" s="6"/>
      <c r="J12" s="8"/>
      <c r="K12" s="9"/>
    </row>
    <row r="13" spans="1:11" s="21" customFormat="1" ht="12" x14ac:dyDescent="0.2">
      <c r="A13" s="3">
        <v>1</v>
      </c>
      <c r="B13" s="62" t="s">
        <v>112</v>
      </c>
      <c r="C13" s="60" t="s">
        <v>6</v>
      </c>
      <c r="D13" s="60">
        <v>70</v>
      </c>
      <c r="E13" s="6">
        <v>0</v>
      </c>
      <c r="F13" s="7">
        <f t="shared" ref="F13:F17" si="0">E13*D13</f>
        <v>0</v>
      </c>
      <c r="G13" s="6">
        <v>0</v>
      </c>
      <c r="H13" s="7">
        <f t="shared" ref="H13:H17" si="1">G13*D13</f>
        <v>0</v>
      </c>
      <c r="I13" s="6">
        <v>0</v>
      </c>
      <c r="J13" s="8">
        <f t="shared" ref="J13:J17" si="2">I13*D13</f>
        <v>0</v>
      </c>
      <c r="K13" s="9">
        <f t="shared" ref="K13:K17" si="3">F13+H13+J13</f>
        <v>0</v>
      </c>
    </row>
    <row r="14" spans="1:11" s="21" customFormat="1" ht="12" x14ac:dyDescent="0.2">
      <c r="A14" s="3">
        <v>2</v>
      </c>
      <c r="B14" s="62" t="s">
        <v>113</v>
      </c>
      <c r="C14" s="60" t="s">
        <v>6</v>
      </c>
      <c r="D14" s="60">
        <v>55</v>
      </c>
      <c r="E14" s="6">
        <v>0</v>
      </c>
      <c r="F14" s="7">
        <f t="shared" si="0"/>
        <v>0</v>
      </c>
      <c r="G14" s="6">
        <v>0</v>
      </c>
      <c r="H14" s="7">
        <f t="shared" si="1"/>
        <v>0</v>
      </c>
      <c r="I14" s="6">
        <v>0</v>
      </c>
      <c r="J14" s="8">
        <f t="shared" si="2"/>
        <v>0</v>
      </c>
      <c r="K14" s="9">
        <f t="shared" si="3"/>
        <v>0</v>
      </c>
    </row>
    <row r="15" spans="1:11" s="21" customFormat="1" ht="12" x14ac:dyDescent="0.2">
      <c r="A15" s="3">
        <v>3</v>
      </c>
      <c r="B15" s="62" t="s">
        <v>114</v>
      </c>
      <c r="C15" s="60" t="s">
        <v>6</v>
      </c>
      <c r="D15" s="60">
        <v>125</v>
      </c>
      <c r="E15" s="6">
        <v>0</v>
      </c>
      <c r="F15" s="7">
        <f t="shared" si="0"/>
        <v>0</v>
      </c>
      <c r="G15" s="6">
        <v>0</v>
      </c>
      <c r="H15" s="7">
        <f t="shared" si="1"/>
        <v>0</v>
      </c>
      <c r="I15" s="6">
        <v>0</v>
      </c>
      <c r="J15" s="8">
        <f t="shared" si="2"/>
        <v>0</v>
      </c>
      <c r="K15" s="9">
        <f t="shared" si="3"/>
        <v>0</v>
      </c>
    </row>
    <row r="16" spans="1:11" s="21" customFormat="1" ht="12" x14ac:dyDescent="0.2">
      <c r="A16" s="3">
        <v>4</v>
      </c>
      <c r="B16" s="62" t="s">
        <v>115</v>
      </c>
      <c r="C16" s="60" t="s">
        <v>5</v>
      </c>
      <c r="D16" s="60">
        <v>3</v>
      </c>
      <c r="E16" s="6">
        <v>0</v>
      </c>
      <c r="F16" s="7">
        <f t="shared" si="0"/>
        <v>0</v>
      </c>
      <c r="G16" s="6">
        <v>0</v>
      </c>
      <c r="H16" s="7">
        <f t="shared" si="1"/>
        <v>0</v>
      </c>
      <c r="I16" s="6">
        <v>0</v>
      </c>
      <c r="J16" s="8">
        <f t="shared" si="2"/>
        <v>0</v>
      </c>
      <c r="K16" s="9">
        <f t="shared" si="3"/>
        <v>0</v>
      </c>
    </row>
    <row r="17" spans="1:11" s="21" customFormat="1" ht="12" x14ac:dyDescent="0.2">
      <c r="A17" s="3">
        <v>5</v>
      </c>
      <c r="B17" s="62" t="s">
        <v>27</v>
      </c>
      <c r="C17" s="60" t="s">
        <v>5</v>
      </c>
      <c r="D17" s="60">
        <v>11</v>
      </c>
      <c r="E17" s="6">
        <v>0</v>
      </c>
      <c r="F17" s="7">
        <f t="shared" si="0"/>
        <v>0</v>
      </c>
      <c r="G17" s="6">
        <v>0</v>
      </c>
      <c r="H17" s="7">
        <f t="shared" si="1"/>
        <v>0</v>
      </c>
      <c r="I17" s="6">
        <v>0</v>
      </c>
      <c r="J17" s="8">
        <f t="shared" si="2"/>
        <v>0</v>
      </c>
      <c r="K17" s="9">
        <f t="shared" si="3"/>
        <v>0</v>
      </c>
    </row>
    <row r="18" spans="1:11" s="21" customFormat="1" ht="12" x14ac:dyDescent="0.2">
      <c r="A18" s="3">
        <v>6</v>
      </c>
      <c r="B18" s="62" t="s">
        <v>116</v>
      </c>
      <c r="C18" s="60" t="s">
        <v>5</v>
      </c>
      <c r="D18" s="60">
        <v>1</v>
      </c>
      <c r="E18" s="6">
        <v>0</v>
      </c>
      <c r="F18" s="7">
        <f t="shared" ref="F18:F27" si="4">E18*D18</f>
        <v>0</v>
      </c>
      <c r="G18" s="6">
        <v>0</v>
      </c>
      <c r="H18" s="7">
        <f t="shared" ref="H18:H27" si="5">G18*D18</f>
        <v>0</v>
      </c>
      <c r="I18" s="6">
        <v>0</v>
      </c>
      <c r="J18" s="8">
        <f t="shared" ref="J18:J27" si="6">I18*D18</f>
        <v>0</v>
      </c>
      <c r="K18" s="9">
        <f t="shared" ref="K18:K27" si="7">F18+H18+J18</f>
        <v>0</v>
      </c>
    </row>
    <row r="19" spans="1:11" s="21" customFormat="1" ht="12" x14ac:dyDescent="0.2">
      <c r="A19" s="3">
        <v>7</v>
      </c>
      <c r="B19" s="62" t="s">
        <v>117</v>
      </c>
      <c r="C19" s="60" t="s">
        <v>5</v>
      </c>
      <c r="D19" s="60">
        <v>25</v>
      </c>
      <c r="E19" s="6">
        <v>0</v>
      </c>
      <c r="F19" s="7">
        <f t="shared" si="4"/>
        <v>0</v>
      </c>
      <c r="G19" s="6">
        <v>0</v>
      </c>
      <c r="H19" s="7">
        <f t="shared" si="5"/>
        <v>0</v>
      </c>
      <c r="I19" s="6">
        <v>0</v>
      </c>
      <c r="J19" s="8">
        <f t="shared" si="6"/>
        <v>0</v>
      </c>
      <c r="K19" s="9">
        <f t="shared" si="7"/>
        <v>0</v>
      </c>
    </row>
    <row r="20" spans="1:11" s="21" customFormat="1" ht="12" x14ac:dyDescent="0.2">
      <c r="A20" s="3">
        <v>8</v>
      </c>
      <c r="B20" s="62" t="s">
        <v>118</v>
      </c>
      <c r="C20" s="60" t="s">
        <v>5</v>
      </c>
      <c r="D20" s="60">
        <v>1</v>
      </c>
      <c r="E20" s="6">
        <v>0</v>
      </c>
      <c r="F20" s="7">
        <f t="shared" si="4"/>
        <v>0</v>
      </c>
      <c r="G20" s="6">
        <v>0</v>
      </c>
      <c r="H20" s="7">
        <f t="shared" si="5"/>
        <v>0</v>
      </c>
      <c r="I20" s="6">
        <v>0</v>
      </c>
      <c r="J20" s="8">
        <f t="shared" si="6"/>
        <v>0</v>
      </c>
      <c r="K20" s="9">
        <f t="shared" si="7"/>
        <v>0</v>
      </c>
    </row>
    <row r="21" spans="1:11" s="21" customFormat="1" ht="12" x14ac:dyDescent="0.2">
      <c r="A21" s="3">
        <v>9</v>
      </c>
      <c r="B21" s="62" t="s">
        <v>119</v>
      </c>
      <c r="C21" s="60" t="s">
        <v>5</v>
      </c>
      <c r="D21" s="60">
        <v>1</v>
      </c>
      <c r="E21" s="6">
        <v>0</v>
      </c>
      <c r="F21" s="7">
        <f t="shared" si="4"/>
        <v>0</v>
      </c>
      <c r="G21" s="6">
        <v>0</v>
      </c>
      <c r="H21" s="7">
        <f t="shared" si="5"/>
        <v>0</v>
      </c>
      <c r="I21" s="6">
        <v>0</v>
      </c>
      <c r="J21" s="8">
        <f t="shared" si="6"/>
        <v>0</v>
      </c>
      <c r="K21" s="9">
        <f t="shared" si="7"/>
        <v>0</v>
      </c>
    </row>
    <row r="22" spans="1:11" s="21" customFormat="1" ht="12" x14ac:dyDescent="0.2">
      <c r="A22" s="3">
        <v>10</v>
      </c>
      <c r="B22" s="62" t="s">
        <v>120</v>
      </c>
      <c r="C22" s="60" t="s">
        <v>5</v>
      </c>
      <c r="D22" s="60">
        <v>2</v>
      </c>
      <c r="E22" s="6">
        <v>0</v>
      </c>
      <c r="F22" s="7">
        <f t="shared" si="4"/>
        <v>0</v>
      </c>
      <c r="G22" s="6">
        <v>0</v>
      </c>
      <c r="H22" s="7">
        <f t="shared" si="5"/>
        <v>0</v>
      </c>
      <c r="I22" s="6">
        <v>0</v>
      </c>
      <c r="J22" s="8">
        <f t="shared" si="6"/>
        <v>0</v>
      </c>
      <c r="K22" s="9">
        <f t="shared" si="7"/>
        <v>0</v>
      </c>
    </row>
    <row r="23" spans="1:11" s="21" customFormat="1" ht="12" x14ac:dyDescent="0.2">
      <c r="A23" s="3">
        <v>11</v>
      </c>
      <c r="B23" s="62" t="s">
        <v>121</v>
      </c>
      <c r="C23" s="60" t="s">
        <v>5</v>
      </c>
      <c r="D23" s="60">
        <v>1</v>
      </c>
      <c r="E23" s="6">
        <v>0</v>
      </c>
      <c r="F23" s="7">
        <f t="shared" si="4"/>
        <v>0</v>
      </c>
      <c r="G23" s="6">
        <v>0</v>
      </c>
      <c r="H23" s="7">
        <f t="shared" si="5"/>
        <v>0</v>
      </c>
      <c r="I23" s="6">
        <v>0</v>
      </c>
      <c r="J23" s="8">
        <f t="shared" si="6"/>
        <v>0</v>
      </c>
      <c r="K23" s="9">
        <f t="shared" si="7"/>
        <v>0</v>
      </c>
    </row>
    <row r="24" spans="1:11" s="21" customFormat="1" ht="12" x14ac:dyDescent="0.2">
      <c r="A24" s="3">
        <v>12</v>
      </c>
      <c r="B24" s="62" t="s">
        <v>122</v>
      </c>
      <c r="C24" s="60" t="s">
        <v>5</v>
      </c>
      <c r="D24" s="60">
        <v>1</v>
      </c>
      <c r="E24" s="6">
        <v>0</v>
      </c>
      <c r="F24" s="7">
        <f t="shared" si="4"/>
        <v>0</v>
      </c>
      <c r="G24" s="6">
        <v>0</v>
      </c>
      <c r="H24" s="7">
        <f t="shared" si="5"/>
        <v>0</v>
      </c>
      <c r="I24" s="6">
        <v>0</v>
      </c>
      <c r="J24" s="8">
        <f t="shared" si="6"/>
        <v>0</v>
      </c>
      <c r="K24" s="9">
        <f t="shared" si="7"/>
        <v>0</v>
      </c>
    </row>
    <row r="25" spans="1:11" s="21" customFormat="1" ht="12" x14ac:dyDescent="0.2">
      <c r="A25" s="3">
        <v>13</v>
      </c>
      <c r="B25" s="62" t="s">
        <v>123</v>
      </c>
      <c r="C25" s="60" t="s">
        <v>5</v>
      </c>
      <c r="D25" s="60">
        <v>1</v>
      </c>
      <c r="E25" s="6">
        <v>0</v>
      </c>
      <c r="F25" s="7">
        <f t="shared" si="4"/>
        <v>0</v>
      </c>
      <c r="G25" s="6">
        <v>0</v>
      </c>
      <c r="H25" s="7">
        <f t="shared" si="5"/>
        <v>0</v>
      </c>
      <c r="I25" s="6">
        <v>0</v>
      </c>
      <c r="J25" s="8">
        <f t="shared" si="6"/>
        <v>0</v>
      </c>
      <c r="K25" s="9">
        <f t="shared" si="7"/>
        <v>0</v>
      </c>
    </row>
    <row r="26" spans="1:11" s="21" customFormat="1" ht="12" x14ac:dyDescent="0.2">
      <c r="A26" s="3">
        <v>14</v>
      </c>
      <c r="B26" s="62" t="s">
        <v>124</v>
      </c>
      <c r="C26" s="60" t="s">
        <v>5</v>
      </c>
      <c r="D26" s="60">
        <v>2</v>
      </c>
      <c r="E26" s="6">
        <v>0</v>
      </c>
      <c r="F26" s="7">
        <f t="shared" si="4"/>
        <v>0</v>
      </c>
      <c r="G26" s="6">
        <v>0</v>
      </c>
      <c r="H26" s="7">
        <f t="shared" si="5"/>
        <v>0</v>
      </c>
      <c r="I26" s="6">
        <v>0</v>
      </c>
      <c r="J26" s="8">
        <f t="shared" si="6"/>
        <v>0</v>
      </c>
      <c r="K26" s="9">
        <f t="shared" si="7"/>
        <v>0</v>
      </c>
    </row>
    <row r="27" spans="1:11" s="21" customFormat="1" ht="12" x14ac:dyDescent="0.2">
      <c r="A27" s="3">
        <v>15</v>
      </c>
      <c r="B27" s="62" t="s">
        <v>125</v>
      </c>
      <c r="C27" s="60" t="s">
        <v>5</v>
      </c>
      <c r="D27" s="60">
        <v>1</v>
      </c>
      <c r="E27" s="6">
        <v>0</v>
      </c>
      <c r="F27" s="7">
        <f t="shared" si="4"/>
        <v>0</v>
      </c>
      <c r="G27" s="6">
        <v>0</v>
      </c>
      <c r="H27" s="7">
        <f t="shared" si="5"/>
        <v>0</v>
      </c>
      <c r="I27" s="6">
        <v>0</v>
      </c>
      <c r="J27" s="8">
        <f t="shared" si="6"/>
        <v>0</v>
      </c>
      <c r="K27" s="9">
        <f t="shared" si="7"/>
        <v>0</v>
      </c>
    </row>
    <row r="28" spans="1:11" s="21" customFormat="1" ht="12" x14ac:dyDescent="0.2">
      <c r="A28" s="3"/>
      <c r="B28" s="44" t="s">
        <v>7</v>
      </c>
      <c r="C28" s="3"/>
      <c r="D28" s="7"/>
      <c r="E28" s="7"/>
      <c r="F28" s="7">
        <f>SUM(F13:F27)</f>
        <v>0</v>
      </c>
      <c r="G28" s="7"/>
      <c r="H28" s="7">
        <f>SUM(H13:H27)</f>
        <v>0</v>
      </c>
      <c r="I28" s="7"/>
      <c r="J28" s="7">
        <f>SUM(J12:J27)</f>
        <v>0</v>
      </c>
      <c r="K28" s="10">
        <f t="shared" ref="K28" si="8">F28+H28+J28</f>
        <v>0</v>
      </c>
    </row>
    <row r="29" spans="1:11" s="21" customFormat="1" ht="12" x14ac:dyDescent="0.2">
      <c r="A29" s="3"/>
      <c r="B29" s="45" t="s">
        <v>8</v>
      </c>
      <c r="C29" s="3"/>
      <c r="D29" s="11">
        <v>0</v>
      </c>
      <c r="E29" s="7"/>
      <c r="F29" s="7"/>
      <c r="G29" s="7"/>
      <c r="H29" s="7"/>
      <c r="I29" s="7"/>
      <c r="J29" s="7"/>
      <c r="K29" s="7">
        <f>K28*D29</f>
        <v>0</v>
      </c>
    </row>
    <row r="30" spans="1:11" s="21" customFormat="1" ht="12" x14ac:dyDescent="0.2">
      <c r="A30" s="3"/>
      <c r="B30" s="45" t="s">
        <v>9</v>
      </c>
      <c r="C30" s="3"/>
      <c r="D30" s="3"/>
      <c r="E30" s="7"/>
      <c r="F30" s="7"/>
      <c r="G30" s="7"/>
      <c r="H30" s="7"/>
      <c r="I30" s="7"/>
      <c r="J30" s="7"/>
      <c r="K30" s="10">
        <f>SUM(K28:K29)</f>
        <v>0</v>
      </c>
    </row>
    <row r="31" spans="1:11" s="21" customFormat="1" ht="12" x14ac:dyDescent="0.2">
      <c r="A31" s="3"/>
      <c r="B31" s="45" t="s">
        <v>10</v>
      </c>
      <c r="C31" s="3"/>
      <c r="D31" s="11">
        <v>0</v>
      </c>
      <c r="E31" s="7"/>
      <c r="F31" s="7"/>
      <c r="G31" s="7"/>
      <c r="H31" s="7"/>
      <c r="I31" s="7"/>
      <c r="J31" s="7"/>
      <c r="K31" s="7">
        <f>K30*D31</f>
        <v>0</v>
      </c>
    </row>
    <row r="32" spans="1:11" s="21" customFormat="1" ht="12" x14ac:dyDescent="0.2">
      <c r="A32" s="3"/>
      <c r="B32" s="44" t="s">
        <v>11</v>
      </c>
      <c r="C32" s="3"/>
      <c r="D32" s="3"/>
      <c r="E32" s="7"/>
      <c r="F32" s="7"/>
      <c r="G32" s="7"/>
      <c r="H32" s="7"/>
      <c r="I32" s="7"/>
      <c r="J32" s="7"/>
      <c r="K32" s="10">
        <f>K30+K31</f>
        <v>0</v>
      </c>
    </row>
    <row r="33" spans="1:11" s="21" customFormat="1" ht="12" x14ac:dyDescent="0.2">
      <c r="A33" s="4"/>
      <c r="B33" s="44" t="s">
        <v>12</v>
      </c>
      <c r="C33" s="3"/>
      <c r="D33" s="12">
        <v>0.18</v>
      </c>
      <c r="E33" s="7"/>
      <c r="F33" s="7"/>
      <c r="G33" s="7"/>
      <c r="H33" s="7"/>
      <c r="I33" s="7"/>
      <c r="J33" s="7"/>
      <c r="K33" s="7">
        <f>K32*D33</f>
        <v>0</v>
      </c>
    </row>
    <row r="34" spans="1:11" s="21" customFormat="1" ht="12" x14ac:dyDescent="0.2">
      <c r="A34" s="5"/>
      <c r="B34" s="13" t="s">
        <v>13</v>
      </c>
      <c r="C34" s="1"/>
      <c r="D34" s="1"/>
      <c r="E34" s="14"/>
      <c r="F34" s="14"/>
      <c r="G34" s="14"/>
      <c r="H34" s="14"/>
      <c r="I34" s="14"/>
      <c r="J34" s="14"/>
      <c r="K34" s="15">
        <f>SUM(K32:K33)</f>
        <v>0</v>
      </c>
    </row>
  </sheetData>
  <mergeCells count="8">
    <mergeCell ref="B8:D8"/>
    <mergeCell ref="E8:J8"/>
    <mergeCell ref="K8:K10"/>
    <mergeCell ref="C9:C10"/>
    <mergeCell ref="D9:D10"/>
    <mergeCell ref="E9:F9"/>
    <mergeCell ref="G9:H9"/>
    <mergeCell ref="I9:J9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opLeftCell="A4" workbookViewId="0">
      <selection activeCell="B17" sqref="B17"/>
    </sheetView>
  </sheetViews>
  <sheetFormatPr defaultRowHeight="15" x14ac:dyDescent="0.25"/>
  <cols>
    <col min="1" max="1" width="6.42578125" customWidth="1"/>
    <col min="2" max="2" width="39.42578125" customWidth="1"/>
  </cols>
  <sheetData>
    <row r="1" spans="1:14" s="21" customFormat="1" ht="12" x14ac:dyDescent="0.2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4" s="21" customFormat="1" ht="51" customHeight="1" x14ac:dyDescent="0.2">
      <c r="A2" s="16"/>
      <c r="B2" s="46" t="s">
        <v>139</v>
      </c>
      <c r="C2" s="46"/>
      <c r="D2" s="46"/>
      <c r="E2" s="46"/>
      <c r="F2" s="46"/>
      <c r="G2" s="46"/>
      <c r="H2" s="46"/>
      <c r="I2" s="46"/>
      <c r="J2" s="46"/>
      <c r="K2" s="46"/>
    </row>
    <row r="3" spans="1:14" s="21" customFormat="1" ht="28.5" customHeight="1" x14ac:dyDescent="0.2">
      <c r="A3" s="17"/>
      <c r="B3" s="64" t="s">
        <v>81</v>
      </c>
      <c r="C3" s="17"/>
      <c r="D3" s="17"/>
      <c r="E3" s="17"/>
      <c r="F3" s="17"/>
      <c r="G3" s="16"/>
      <c r="H3" s="18"/>
      <c r="I3" s="18"/>
      <c r="J3" s="18"/>
      <c r="K3" s="18"/>
    </row>
    <row r="4" spans="1:14" s="21" customFormat="1" ht="12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4" s="21" customFormat="1" ht="12" x14ac:dyDescent="0.2">
      <c r="A5" s="19"/>
      <c r="B5" s="65"/>
      <c r="C5" s="19"/>
      <c r="D5" s="19"/>
      <c r="E5" s="19"/>
      <c r="F5" s="19"/>
      <c r="G5" s="20"/>
    </row>
    <row r="6" spans="1:14" s="21" customFormat="1" ht="12" x14ac:dyDescent="0.2">
      <c r="A6" s="17"/>
      <c r="B6" s="66"/>
      <c r="C6" s="22"/>
      <c r="D6" s="22"/>
      <c r="E6" s="22"/>
      <c r="F6" s="23"/>
      <c r="G6" s="67" t="s">
        <v>16</v>
      </c>
      <c r="H6" s="67"/>
      <c r="I6" s="67"/>
      <c r="J6" s="27">
        <f>K41</f>
        <v>0</v>
      </c>
      <c r="K6" s="68" t="s">
        <v>25</v>
      </c>
    </row>
    <row r="7" spans="1:14" s="21" customFormat="1" ht="12" x14ac:dyDescent="0.2">
      <c r="A7" s="17"/>
      <c r="B7" s="66"/>
      <c r="C7" s="22"/>
      <c r="D7" s="22"/>
      <c r="E7" s="22"/>
      <c r="F7" s="23"/>
      <c r="G7" s="23"/>
      <c r="H7" s="23"/>
      <c r="I7" s="23"/>
      <c r="J7" s="27"/>
      <c r="K7" s="26"/>
    </row>
    <row r="8" spans="1:14" s="21" customFormat="1" ht="28.5" customHeight="1" x14ac:dyDescent="0.2">
      <c r="A8" s="24"/>
      <c r="B8" s="99" t="s">
        <v>14</v>
      </c>
      <c r="C8" s="100"/>
      <c r="D8" s="101"/>
      <c r="E8" s="102" t="s">
        <v>15</v>
      </c>
      <c r="F8" s="103"/>
      <c r="G8" s="103"/>
      <c r="H8" s="103"/>
      <c r="I8" s="103"/>
      <c r="J8" s="104"/>
      <c r="K8" s="105" t="s">
        <v>11</v>
      </c>
    </row>
    <row r="9" spans="1:14" s="21" customFormat="1" ht="31.9" customHeight="1" x14ac:dyDescent="0.2">
      <c r="A9" s="69" t="s">
        <v>0</v>
      </c>
      <c r="B9" s="70" t="s">
        <v>17</v>
      </c>
      <c r="C9" s="108" t="s">
        <v>18</v>
      </c>
      <c r="D9" s="108" t="s">
        <v>19</v>
      </c>
      <c r="E9" s="102" t="s">
        <v>22</v>
      </c>
      <c r="F9" s="104"/>
      <c r="G9" s="102" t="s">
        <v>23</v>
      </c>
      <c r="H9" s="104"/>
      <c r="I9" s="102" t="s">
        <v>24</v>
      </c>
      <c r="J9" s="101"/>
      <c r="K9" s="105"/>
    </row>
    <row r="10" spans="1:14" s="21" customFormat="1" ht="39.75" customHeight="1" x14ac:dyDescent="0.2">
      <c r="A10" s="71"/>
      <c r="B10" s="72" t="s">
        <v>47</v>
      </c>
      <c r="C10" s="109"/>
      <c r="D10" s="109"/>
      <c r="E10" s="1" t="s">
        <v>20</v>
      </c>
      <c r="F10" s="1" t="s">
        <v>21</v>
      </c>
      <c r="G10" s="1" t="s">
        <v>20</v>
      </c>
      <c r="H10" s="1" t="s">
        <v>21</v>
      </c>
      <c r="I10" s="1" t="s">
        <v>20</v>
      </c>
      <c r="J10" s="1" t="s">
        <v>21</v>
      </c>
      <c r="K10" s="105"/>
    </row>
    <row r="11" spans="1:14" s="21" customFormat="1" ht="12" x14ac:dyDescent="0.2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 t="s">
        <v>1</v>
      </c>
      <c r="G11" s="1">
        <v>7</v>
      </c>
      <c r="H11" s="1" t="s">
        <v>2</v>
      </c>
      <c r="I11" s="1">
        <v>9</v>
      </c>
      <c r="J11" s="1" t="s">
        <v>3</v>
      </c>
      <c r="K11" s="1" t="s">
        <v>4</v>
      </c>
    </row>
    <row r="12" spans="1:14" s="21" customFormat="1" ht="29.65" customHeight="1" x14ac:dyDescent="0.2">
      <c r="A12" s="3"/>
      <c r="B12" s="73" t="s">
        <v>81</v>
      </c>
      <c r="C12" s="60"/>
      <c r="D12" s="61"/>
      <c r="E12" s="6"/>
      <c r="F12" s="7"/>
      <c r="G12" s="6"/>
      <c r="H12" s="7"/>
      <c r="I12" s="6"/>
      <c r="J12" s="8"/>
      <c r="K12" s="9"/>
      <c r="N12" s="74"/>
    </row>
    <row r="13" spans="1:14" s="21" customFormat="1" ht="12" x14ac:dyDescent="0.2">
      <c r="A13" s="3">
        <v>1</v>
      </c>
      <c r="B13" s="62" t="s">
        <v>67</v>
      </c>
      <c r="C13" s="60" t="s">
        <v>5</v>
      </c>
      <c r="D13" s="61">
        <v>1</v>
      </c>
      <c r="E13" s="6">
        <v>0</v>
      </c>
      <c r="F13" s="7">
        <f t="shared" ref="F13:F34" si="0">E13*D13</f>
        <v>0</v>
      </c>
      <c r="G13" s="6">
        <v>0</v>
      </c>
      <c r="H13" s="7">
        <f t="shared" ref="H13:H34" si="1">G13*D13</f>
        <v>0</v>
      </c>
      <c r="I13" s="6">
        <v>0</v>
      </c>
      <c r="J13" s="8">
        <f t="shared" ref="J13:J34" si="2">I13*D13</f>
        <v>0</v>
      </c>
      <c r="K13" s="9">
        <f t="shared" ref="K13:K34" si="3">F13+H13+J13</f>
        <v>0</v>
      </c>
    </row>
    <row r="14" spans="1:14" s="21" customFormat="1" ht="12" x14ac:dyDescent="0.2">
      <c r="A14" s="3">
        <v>2</v>
      </c>
      <c r="B14" s="62" t="s">
        <v>128</v>
      </c>
      <c r="C14" s="60" t="s">
        <v>5</v>
      </c>
      <c r="D14" s="61">
        <v>5</v>
      </c>
      <c r="E14" s="6">
        <v>0</v>
      </c>
      <c r="F14" s="7">
        <f t="shared" ref="F14" si="4">E14*D14</f>
        <v>0</v>
      </c>
      <c r="G14" s="6">
        <v>0</v>
      </c>
      <c r="H14" s="7">
        <f t="shared" ref="H14" si="5">G14*D14</f>
        <v>0</v>
      </c>
      <c r="I14" s="6">
        <v>0</v>
      </c>
      <c r="J14" s="8">
        <f t="shared" ref="J14" si="6">I14*D14</f>
        <v>0</v>
      </c>
      <c r="K14" s="9">
        <f t="shared" ref="K14" si="7">F14+H14+J14</f>
        <v>0</v>
      </c>
    </row>
    <row r="15" spans="1:14" s="21" customFormat="1" ht="12" x14ac:dyDescent="0.2">
      <c r="A15" s="3">
        <v>3</v>
      </c>
      <c r="B15" s="62" t="s">
        <v>68</v>
      </c>
      <c r="C15" s="60" t="s">
        <v>5</v>
      </c>
      <c r="D15" s="61">
        <v>5</v>
      </c>
      <c r="E15" s="6">
        <v>0</v>
      </c>
      <c r="F15" s="7">
        <f t="shared" si="0"/>
        <v>0</v>
      </c>
      <c r="G15" s="6">
        <v>0</v>
      </c>
      <c r="H15" s="7">
        <f t="shared" si="1"/>
        <v>0</v>
      </c>
      <c r="I15" s="6">
        <v>0</v>
      </c>
      <c r="J15" s="8">
        <f t="shared" si="2"/>
        <v>0</v>
      </c>
      <c r="K15" s="9">
        <f t="shared" si="3"/>
        <v>0</v>
      </c>
    </row>
    <row r="16" spans="1:14" s="21" customFormat="1" ht="12" x14ac:dyDescent="0.2">
      <c r="A16" s="3">
        <v>4</v>
      </c>
      <c r="B16" s="62" t="s">
        <v>69</v>
      </c>
      <c r="C16" s="60" t="s">
        <v>5</v>
      </c>
      <c r="D16" s="61">
        <v>6</v>
      </c>
      <c r="E16" s="6">
        <v>0</v>
      </c>
      <c r="F16" s="7">
        <f t="shared" si="0"/>
        <v>0</v>
      </c>
      <c r="G16" s="6">
        <v>0</v>
      </c>
      <c r="H16" s="7">
        <f t="shared" si="1"/>
        <v>0</v>
      </c>
      <c r="I16" s="6">
        <v>0</v>
      </c>
      <c r="J16" s="8">
        <f t="shared" si="2"/>
        <v>0</v>
      </c>
      <c r="K16" s="9">
        <f t="shared" si="3"/>
        <v>0</v>
      </c>
    </row>
    <row r="17" spans="1:18" s="21" customFormat="1" ht="14.25" x14ac:dyDescent="0.2">
      <c r="A17" s="3">
        <v>5</v>
      </c>
      <c r="B17" s="62" t="s">
        <v>129</v>
      </c>
      <c r="C17" s="60" t="s">
        <v>5</v>
      </c>
      <c r="D17" s="61">
        <v>1</v>
      </c>
      <c r="E17" s="6">
        <v>0</v>
      </c>
      <c r="F17" s="7">
        <f t="shared" ref="F17" si="8">E17*D17</f>
        <v>0</v>
      </c>
      <c r="G17" s="6">
        <v>0</v>
      </c>
      <c r="H17" s="7">
        <f t="shared" ref="H17" si="9">G17*D17</f>
        <v>0</v>
      </c>
      <c r="I17" s="6">
        <v>0</v>
      </c>
      <c r="J17" s="8">
        <f t="shared" ref="J17" si="10">I17*D17</f>
        <v>0</v>
      </c>
      <c r="K17" s="9">
        <f t="shared" ref="K17" si="11">F17+H17+J17</f>
        <v>0</v>
      </c>
    </row>
    <row r="18" spans="1:18" s="21" customFormat="1" ht="14.25" x14ac:dyDescent="0.2">
      <c r="A18" s="3">
        <v>6</v>
      </c>
      <c r="B18" s="62" t="s">
        <v>130</v>
      </c>
      <c r="C18" s="60" t="s">
        <v>5</v>
      </c>
      <c r="D18" s="61">
        <v>2</v>
      </c>
      <c r="E18" s="6">
        <v>0</v>
      </c>
      <c r="F18" s="7">
        <f t="shared" si="0"/>
        <v>0</v>
      </c>
      <c r="G18" s="6">
        <v>0</v>
      </c>
      <c r="H18" s="7">
        <f t="shared" si="1"/>
        <v>0</v>
      </c>
      <c r="I18" s="6">
        <v>0</v>
      </c>
      <c r="J18" s="8">
        <f t="shared" si="2"/>
        <v>0</v>
      </c>
      <c r="K18" s="9">
        <f t="shared" si="3"/>
        <v>0</v>
      </c>
    </row>
    <row r="19" spans="1:18" s="21" customFormat="1" x14ac:dyDescent="0.2">
      <c r="A19" s="3">
        <v>7</v>
      </c>
      <c r="B19" s="62" t="s">
        <v>131</v>
      </c>
      <c r="C19" s="60" t="s">
        <v>5</v>
      </c>
      <c r="D19" s="61">
        <v>3</v>
      </c>
      <c r="E19" s="6">
        <v>0</v>
      </c>
      <c r="F19" s="7">
        <f t="shared" ref="F19:F20" si="12">E19*D19</f>
        <v>0</v>
      </c>
      <c r="G19" s="6">
        <v>0</v>
      </c>
      <c r="H19" s="7">
        <f t="shared" ref="H19:H20" si="13">G19*D19</f>
        <v>0</v>
      </c>
      <c r="I19" s="6">
        <v>0</v>
      </c>
      <c r="J19" s="8">
        <f t="shared" ref="J19:J20" si="14">I19*D19</f>
        <v>0</v>
      </c>
      <c r="K19" s="9">
        <f t="shared" ref="K19:K20" si="15">F19+H19+J19</f>
        <v>0</v>
      </c>
    </row>
    <row r="20" spans="1:18" s="21" customFormat="1" x14ac:dyDescent="0.2">
      <c r="A20" s="3">
        <v>8</v>
      </c>
      <c r="B20" s="62" t="s">
        <v>132</v>
      </c>
      <c r="C20" s="60" t="s">
        <v>5</v>
      </c>
      <c r="D20" s="61">
        <v>1</v>
      </c>
      <c r="E20" s="6">
        <v>0</v>
      </c>
      <c r="F20" s="7">
        <f t="shared" si="12"/>
        <v>0</v>
      </c>
      <c r="G20" s="6">
        <v>0</v>
      </c>
      <c r="H20" s="7">
        <f t="shared" si="13"/>
        <v>0</v>
      </c>
      <c r="I20" s="6">
        <v>0</v>
      </c>
      <c r="J20" s="8">
        <f t="shared" si="14"/>
        <v>0</v>
      </c>
      <c r="K20" s="9">
        <f t="shared" si="15"/>
        <v>0</v>
      </c>
    </row>
    <row r="21" spans="1:18" s="21" customFormat="1" ht="14.25" x14ac:dyDescent="0.2">
      <c r="A21" s="3">
        <v>9</v>
      </c>
      <c r="B21" s="62" t="s">
        <v>71</v>
      </c>
      <c r="C21" s="60" t="s">
        <v>5</v>
      </c>
      <c r="D21" s="61">
        <v>3</v>
      </c>
      <c r="E21" s="6">
        <v>0</v>
      </c>
      <c r="F21" s="7">
        <f t="shared" si="0"/>
        <v>0</v>
      </c>
      <c r="G21" s="6">
        <v>0</v>
      </c>
      <c r="H21" s="7">
        <f t="shared" si="1"/>
        <v>0</v>
      </c>
      <c r="I21" s="6">
        <v>0</v>
      </c>
      <c r="J21" s="8">
        <f t="shared" si="2"/>
        <v>0</v>
      </c>
      <c r="K21" s="9">
        <f t="shared" si="3"/>
        <v>0</v>
      </c>
    </row>
    <row r="22" spans="1:18" s="21" customFormat="1" ht="14.25" x14ac:dyDescent="0.2">
      <c r="A22" s="3">
        <v>10</v>
      </c>
      <c r="B22" s="62" t="s">
        <v>70</v>
      </c>
      <c r="C22" s="60" t="s">
        <v>5</v>
      </c>
      <c r="D22" s="61">
        <v>5</v>
      </c>
      <c r="E22" s="6">
        <v>0</v>
      </c>
      <c r="F22" s="7">
        <f t="shared" ref="F22:F24" si="16">E22*D22</f>
        <v>0</v>
      </c>
      <c r="G22" s="6">
        <v>0</v>
      </c>
      <c r="H22" s="7">
        <f t="shared" ref="H22:H24" si="17">G22*D22</f>
        <v>0</v>
      </c>
      <c r="I22" s="6">
        <v>0</v>
      </c>
      <c r="J22" s="8">
        <f t="shared" ref="J22:J24" si="18">I22*D22</f>
        <v>0</v>
      </c>
      <c r="K22" s="9">
        <f t="shared" ref="K22:K24" si="19">F22+H22+J22</f>
        <v>0</v>
      </c>
    </row>
    <row r="23" spans="1:18" s="21" customFormat="1" ht="14.25" x14ac:dyDescent="0.2">
      <c r="A23" s="3">
        <v>11</v>
      </c>
      <c r="B23" s="62" t="s">
        <v>133</v>
      </c>
      <c r="C23" s="60" t="s">
        <v>5</v>
      </c>
      <c r="D23" s="61">
        <v>10</v>
      </c>
      <c r="E23" s="6">
        <v>0</v>
      </c>
      <c r="F23" s="7">
        <f t="shared" si="16"/>
        <v>0</v>
      </c>
      <c r="G23" s="6">
        <v>0</v>
      </c>
      <c r="H23" s="7">
        <f t="shared" si="17"/>
        <v>0</v>
      </c>
      <c r="I23" s="6">
        <v>0</v>
      </c>
      <c r="J23" s="8">
        <f t="shared" si="18"/>
        <v>0</v>
      </c>
      <c r="K23" s="9">
        <f t="shared" si="19"/>
        <v>0</v>
      </c>
    </row>
    <row r="24" spans="1:18" s="21" customFormat="1" ht="14.25" x14ac:dyDescent="0.2">
      <c r="A24" s="3">
        <v>12</v>
      </c>
      <c r="B24" s="62" t="s">
        <v>134</v>
      </c>
      <c r="C24" s="60" t="s">
        <v>5</v>
      </c>
      <c r="D24" s="61">
        <v>4</v>
      </c>
      <c r="E24" s="6">
        <v>0</v>
      </c>
      <c r="F24" s="7">
        <f t="shared" si="16"/>
        <v>0</v>
      </c>
      <c r="G24" s="6">
        <v>0</v>
      </c>
      <c r="H24" s="7">
        <f t="shared" si="17"/>
        <v>0</v>
      </c>
      <c r="I24" s="6">
        <v>0</v>
      </c>
      <c r="J24" s="8">
        <f t="shared" si="18"/>
        <v>0</v>
      </c>
      <c r="K24" s="9">
        <f t="shared" si="19"/>
        <v>0</v>
      </c>
    </row>
    <row r="25" spans="1:18" s="21" customFormat="1" ht="12" x14ac:dyDescent="0.2">
      <c r="A25" s="3">
        <v>13</v>
      </c>
      <c r="B25" s="62" t="s">
        <v>95</v>
      </c>
      <c r="C25" s="60" t="s">
        <v>5</v>
      </c>
      <c r="D25" s="61">
        <v>1</v>
      </c>
      <c r="E25" s="6">
        <v>0</v>
      </c>
      <c r="F25" s="7">
        <f t="shared" si="0"/>
        <v>0</v>
      </c>
      <c r="G25" s="6">
        <v>0</v>
      </c>
      <c r="H25" s="7">
        <f t="shared" si="1"/>
        <v>0</v>
      </c>
      <c r="I25" s="6">
        <v>0</v>
      </c>
      <c r="J25" s="8">
        <f t="shared" si="2"/>
        <v>0</v>
      </c>
      <c r="K25" s="9">
        <f t="shared" si="3"/>
        <v>0</v>
      </c>
    </row>
    <row r="26" spans="1:18" s="21" customFormat="1" ht="12" x14ac:dyDescent="0.2">
      <c r="A26" s="3">
        <v>14</v>
      </c>
      <c r="B26" s="62" t="s">
        <v>72</v>
      </c>
      <c r="C26" s="60" t="s">
        <v>5</v>
      </c>
      <c r="D26" s="61">
        <v>2</v>
      </c>
      <c r="E26" s="6">
        <v>0</v>
      </c>
      <c r="F26" s="7">
        <f t="shared" si="0"/>
        <v>0</v>
      </c>
      <c r="G26" s="6">
        <v>0</v>
      </c>
      <c r="H26" s="7">
        <f t="shared" si="1"/>
        <v>0</v>
      </c>
      <c r="I26" s="6">
        <v>0</v>
      </c>
      <c r="J26" s="8">
        <f t="shared" si="2"/>
        <v>0</v>
      </c>
      <c r="K26" s="9">
        <f t="shared" si="3"/>
        <v>0</v>
      </c>
    </row>
    <row r="27" spans="1:18" s="21" customFormat="1" ht="12" x14ac:dyDescent="0.2">
      <c r="A27" s="3">
        <v>15</v>
      </c>
      <c r="B27" s="62" t="s">
        <v>73</v>
      </c>
      <c r="C27" s="60" t="s">
        <v>5</v>
      </c>
      <c r="D27" s="61">
        <v>5</v>
      </c>
      <c r="E27" s="6">
        <v>0</v>
      </c>
      <c r="F27" s="7">
        <f t="shared" si="0"/>
        <v>0</v>
      </c>
      <c r="G27" s="6">
        <v>0</v>
      </c>
      <c r="H27" s="7">
        <f t="shared" si="1"/>
        <v>0</v>
      </c>
      <c r="I27" s="6">
        <v>0</v>
      </c>
      <c r="J27" s="8">
        <f t="shared" si="2"/>
        <v>0</v>
      </c>
      <c r="K27" s="9">
        <f t="shared" si="3"/>
        <v>0</v>
      </c>
      <c r="N27" s="23"/>
      <c r="O27" s="23"/>
      <c r="P27" s="23"/>
      <c r="Q27" s="2"/>
      <c r="R27" s="18"/>
    </row>
    <row r="28" spans="1:18" s="21" customFormat="1" ht="12" x14ac:dyDescent="0.2">
      <c r="A28" s="3">
        <v>16</v>
      </c>
      <c r="B28" s="62" t="s">
        <v>74</v>
      </c>
      <c r="C28" s="60" t="s">
        <v>5</v>
      </c>
      <c r="D28" s="61">
        <v>2</v>
      </c>
      <c r="E28" s="6">
        <v>0</v>
      </c>
      <c r="F28" s="7">
        <f t="shared" si="0"/>
        <v>0</v>
      </c>
      <c r="G28" s="6">
        <v>0</v>
      </c>
      <c r="H28" s="7">
        <f t="shared" si="1"/>
        <v>0</v>
      </c>
      <c r="I28" s="6">
        <v>0</v>
      </c>
      <c r="J28" s="8">
        <f t="shared" si="2"/>
        <v>0</v>
      </c>
      <c r="K28" s="9">
        <f t="shared" si="3"/>
        <v>0</v>
      </c>
    </row>
    <row r="29" spans="1:18" s="21" customFormat="1" ht="12" x14ac:dyDescent="0.2">
      <c r="A29" s="3">
        <v>17</v>
      </c>
      <c r="B29" s="62" t="s">
        <v>75</v>
      </c>
      <c r="C29" s="60" t="s">
        <v>5</v>
      </c>
      <c r="D29" s="61">
        <v>2</v>
      </c>
      <c r="E29" s="6">
        <v>0</v>
      </c>
      <c r="F29" s="7">
        <f t="shared" si="0"/>
        <v>0</v>
      </c>
      <c r="G29" s="6">
        <v>0</v>
      </c>
      <c r="H29" s="7">
        <f t="shared" si="1"/>
        <v>0</v>
      </c>
      <c r="I29" s="6">
        <v>0</v>
      </c>
      <c r="J29" s="8">
        <f t="shared" si="2"/>
        <v>0</v>
      </c>
      <c r="K29" s="9">
        <f t="shared" si="3"/>
        <v>0</v>
      </c>
    </row>
    <row r="30" spans="1:18" s="21" customFormat="1" ht="12.75" x14ac:dyDescent="0.2">
      <c r="A30" s="3">
        <v>18</v>
      </c>
      <c r="B30" s="62" t="s">
        <v>76</v>
      </c>
      <c r="C30" s="60" t="s">
        <v>5</v>
      </c>
      <c r="D30" s="61">
        <v>1</v>
      </c>
      <c r="E30" s="6">
        <v>0</v>
      </c>
      <c r="F30" s="7">
        <f t="shared" ref="F30:F31" si="20">E30*D30</f>
        <v>0</v>
      </c>
      <c r="G30" s="6">
        <v>0</v>
      </c>
      <c r="H30" s="7">
        <f t="shared" ref="H30:H31" si="21">G30*D30</f>
        <v>0</v>
      </c>
      <c r="I30" s="6">
        <v>0</v>
      </c>
      <c r="J30" s="8">
        <f t="shared" ref="J30:J31" si="22">I30*D30</f>
        <v>0</v>
      </c>
      <c r="K30" s="9">
        <f t="shared" ref="K30:K31" si="23">F30+H30+J30</f>
        <v>0</v>
      </c>
    </row>
    <row r="31" spans="1:18" s="21" customFormat="1" ht="12.75" x14ac:dyDescent="0.2">
      <c r="A31" s="3">
        <v>19</v>
      </c>
      <c r="B31" s="78" t="s">
        <v>77</v>
      </c>
      <c r="C31" s="60" t="s">
        <v>5</v>
      </c>
      <c r="D31" s="61">
        <v>1</v>
      </c>
      <c r="E31" s="6">
        <v>0</v>
      </c>
      <c r="F31" s="7">
        <f t="shared" si="20"/>
        <v>0</v>
      </c>
      <c r="G31" s="6">
        <v>0</v>
      </c>
      <c r="H31" s="7">
        <f t="shared" si="21"/>
        <v>0</v>
      </c>
      <c r="I31" s="6">
        <v>0</v>
      </c>
      <c r="J31" s="8">
        <f t="shared" si="22"/>
        <v>0</v>
      </c>
      <c r="K31" s="9">
        <f t="shared" si="23"/>
        <v>0</v>
      </c>
    </row>
    <row r="32" spans="1:18" s="21" customFormat="1" ht="12" x14ac:dyDescent="0.2">
      <c r="A32" s="3">
        <v>20</v>
      </c>
      <c r="B32" s="62" t="s">
        <v>78</v>
      </c>
      <c r="C32" s="60" t="s">
        <v>5</v>
      </c>
      <c r="D32" s="61">
        <v>2</v>
      </c>
      <c r="E32" s="6">
        <v>0</v>
      </c>
      <c r="F32" s="7">
        <f t="shared" ref="F32" si="24">E32*D32</f>
        <v>0</v>
      </c>
      <c r="G32" s="6">
        <v>0</v>
      </c>
      <c r="H32" s="7">
        <f t="shared" ref="H32" si="25">G32*D32</f>
        <v>0</v>
      </c>
      <c r="I32" s="6">
        <v>0</v>
      </c>
      <c r="J32" s="8">
        <f t="shared" ref="J32" si="26">I32*D32</f>
        <v>0</v>
      </c>
      <c r="K32" s="9">
        <f t="shared" ref="K32" si="27">F32+H32+J32</f>
        <v>0</v>
      </c>
    </row>
    <row r="33" spans="1:11" s="21" customFormat="1" ht="24" x14ac:dyDescent="0.2">
      <c r="A33" s="3">
        <v>21</v>
      </c>
      <c r="B33" s="62" t="s">
        <v>79</v>
      </c>
      <c r="C33" s="60" t="s">
        <v>5</v>
      </c>
      <c r="D33" s="61">
        <v>10</v>
      </c>
      <c r="E33" s="6">
        <v>0</v>
      </c>
      <c r="F33" s="7">
        <f t="shared" si="0"/>
        <v>0</v>
      </c>
      <c r="G33" s="6">
        <v>0</v>
      </c>
      <c r="H33" s="7">
        <f t="shared" si="1"/>
        <v>0</v>
      </c>
      <c r="I33" s="6">
        <v>0</v>
      </c>
      <c r="J33" s="8">
        <f t="shared" si="2"/>
        <v>0</v>
      </c>
      <c r="K33" s="9">
        <f t="shared" si="3"/>
        <v>0</v>
      </c>
    </row>
    <row r="34" spans="1:11" s="21" customFormat="1" ht="24" x14ac:dyDescent="0.2">
      <c r="A34" s="3">
        <v>22</v>
      </c>
      <c r="B34" s="62" t="s">
        <v>80</v>
      </c>
      <c r="C34" s="60" t="s">
        <v>5</v>
      </c>
      <c r="D34" s="61">
        <v>10</v>
      </c>
      <c r="E34" s="6">
        <v>0</v>
      </c>
      <c r="F34" s="7">
        <f t="shared" si="0"/>
        <v>0</v>
      </c>
      <c r="G34" s="6">
        <v>0</v>
      </c>
      <c r="H34" s="7">
        <f t="shared" si="1"/>
        <v>0</v>
      </c>
      <c r="I34" s="6">
        <v>0</v>
      </c>
      <c r="J34" s="8">
        <f t="shared" si="2"/>
        <v>0</v>
      </c>
      <c r="K34" s="9">
        <f t="shared" si="3"/>
        <v>0</v>
      </c>
    </row>
    <row r="35" spans="1:11" s="21" customFormat="1" ht="12" x14ac:dyDescent="0.2">
      <c r="A35" s="3"/>
      <c r="B35" s="44" t="s">
        <v>7</v>
      </c>
      <c r="C35" s="3"/>
      <c r="D35" s="7"/>
      <c r="E35" s="7"/>
      <c r="F35" s="7">
        <f>SUM(F13:F34)</f>
        <v>0</v>
      </c>
      <c r="G35" s="7"/>
      <c r="H35" s="7">
        <f>SUM(H13:H34)</f>
        <v>0</v>
      </c>
      <c r="I35" s="7"/>
      <c r="J35" s="7">
        <f>SUM(J13:J34)</f>
        <v>0</v>
      </c>
      <c r="K35" s="10">
        <f t="shared" ref="K35" si="28">F35+H35+J35</f>
        <v>0</v>
      </c>
    </row>
    <row r="36" spans="1:11" s="21" customFormat="1" ht="14.25" customHeight="1" x14ac:dyDescent="0.2">
      <c r="A36" s="3"/>
      <c r="B36" s="45" t="s">
        <v>8</v>
      </c>
      <c r="C36" s="3"/>
      <c r="D36" s="11">
        <v>0</v>
      </c>
      <c r="E36" s="7"/>
      <c r="F36" s="7"/>
      <c r="G36" s="7"/>
      <c r="H36" s="7"/>
      <c r="I36" s="7"/>
      <c r="J36" s="7"/>
      <c r="K36" s="7">
        <f>K35*D36</f>
        <v>0</v>
      </c>
    </row>
    <row r="37" spans="1:11" s="21" customFormat="1" ht="14.25" customHeight="1" x14ac:dyDescent="0.2">
      <c r="A37" s="3"/>
      <c r="B37" s="45" t="s">
        <v>9</v>
      </c>
      <c r="C37" s="3"/>
      <c r="D37" s="3"/>
      <c r="E37" s="7"/>
      <c r="F37" s="7"/>
      <c r="G37" s="7"/>
      <c r="H37" s="7"/>
      <c r="I37" s="7"/>
      <c r="J37" s="7"/>
      <c r="K37" s="10">
        <f>SUM(K35:K36)</f>
        <v>0</v>
      </c>
    </row>
    <row r="38" spans="1:11" s="21" customFormat="1" ht="14.25" customHeight="1" x14ac:dyDescent="0.2">
      <c r="A38" s="3"/>
      <c r="B38" s="45" t="s">
        <v>10</v>
      </c>
      <c r="C38" s="3"/>
      <c r="D38" s="11">
        <v>0</v>
      </c>
      <c r="E38" s="7"/>
      <c r="F38" s="7"/>
      <c r="G38" s="7"/>
      <c r="H38" s="7"/>
      <c r="I38" s="7"/>
      <c r="J38" s="7"/>
      <c r="K38" s="7">
        <f>K37*D38</f>
        <v>0</v>
      </c>
    </row>
    <row r="39" spans="1:11" s="21" customFormat="1" ht="14.25" customHeight="1" x14ac:dyDescent="0.2">
      <c r="A39" s="3"/>
      <c r="B39" s="44" t="s">
        <v>11</v>
      </c>
      <c r="C39" s="3"/>
      <c r="D39" s="3"/>
      <c r="E39" s="7"/>
      <c r="F39" s="7"/>
      <c r="G39" s="7"/>
      <c r="H39" s="7"/>
      <c r="I39" s="7"/>
      <c r="J39" s="7"/>
      <c r="K39" s="10">
        <f>K37+K38</f>
        <v>0</v>
      </c>
    </row>
    <row r="40" spans="1:11" s="21" customFormat="1" ht="14.25" customHeight="1" x14ac:dyDescent="0.2">
      <c r="A40" s="4"/>
      <c r="B40" s="44" t="s">
        <v>12</v>
      </c>
      <c r="C40" s="3"/>
      <c r="D40" s="12">
        <v>0.18</v>
      </c>
      <c r="E40" s="7"/>
      <c r="F40" s="7"/>
      <c r="G40" s="7"/>
      <c r="H40" s="7"/>
      <c r="I40" s="7"/>
      <c r="J40" s="7"/>
      <c r="K40" s="7">
        <f>K39*D40</f>
        <v>0</v>
      </c>
    </row>
    <row r="41" spans="1:11" s="21" customFormat="1" ht="14.25" customHeight="1" x14ac:dyDescent="0.2">
      <c r="A41" s="5"/>
      <c r="B41" s="13" t="s">
        <v>13</v>
      </c>
      <c r="C41" s="1"/>
      <c r="D41" s="1"/>
      <c r="E41" s="14"/>
      <c r="F41" s="14"/>
      <c r="G41" s="14"/>
      <c r="H41" s="14"/>
      <c r="I41" s="14"/>
      <c r="J41" s="14"/>
      <c r="K41" s="15">
        <f>SUM(K39:K40)</f>
        <v>0</v>
      </c>
    </row>
  </sheetData>
  <mergeCells count="8">
    <mergeCell ref="B8:D8"/>
    <mergeCell ref="E8:J8"/>
    <mergeCell ref="K8:K10"/>
    <mergeCell ref="C9:C10"/>
    <mergeCell ref="D9:D10"/>
    <mergeCell ref="E9:F9"/>
    <mergeCell ref="G9:H9"/>
    <mergeCell ref="I9:J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opLeftCell="A13" workbookViewId="0">
      <selection activeCell="B30" sqref="B30"/>
    </sheetView>
  </sheetViews>
  <sheetFormatPr defaultRowHeight="15" x14ac:dyDescent="0.25"/>
  <cols>
    <col min="1" max="1" width="2.7109375" bestFit="1" customWidth="1"/>
    <col min="2" max="2" width="47.85546875" bestFit="1" customWidth="1"/>
    <col min="3" max="3" width="11.140625" bestFit="1" customWidth="1"/>
    <col min="4" max="4" width="6.85546875" bestFit="1" customWidth="1"/>
    <col min="5" max="5" width="9.28515625" bestFit="1" customWidth="1"/>
    <col min="6" max="6" width="5.28515625" bestFit="1" customWidth="1"/>
    <col min="7" max="7" width="23.42578125" bestFit="1" customWidth="1"/>
    <col min="8" max="8" width="5.28515625" bestFit="1" customWidth="1"/>
    <col min="9" max="9" width="9.28515625" bestFit="1" customWidth="1"/>
    <col min="10" max="10" width="6.140625" bestFit="1" customWidth="1"/>
    <col min="11" max="11" width="8.7109375" bestFit="1" customWidth="1"/>
  </cols>
  <sheetData>
    <row r="1" spans="1:11" s="21" customFormat="1" ht="12" x14ac:dyDescent="0.2">
      <c r="A1" s="47"/>
      <c r="B1" s="46"/>
      <c r="C1" s="47"/>
      <c r="D1" s="47"/>
      <c r="E1" s="47"/>
      <c r="F1" s="47"/>
      <c r="G1" s="47"/>
      <c r="H1" s="47"/>
      <c r="I1" s="47"/>
      <c r="J1" s="47"/>
      <c r="K1" s="47"/>
    </row>
    <row r="2" spans="1:11" s="21" customFormat="1" ht="24" x14ac:dyDescent="0.2">
      <c r="A2" s="16"/>
      <c r="B2" s="46" t="s">
        <v>138</v>
      </c>
      <c r="C2" s="46"/>
      <c r="D2" s="46"/>
      <c r="E2" s="46"/>
      <c r="F2" s="46"/>
      <c r="G2" s="46"/>
      <c r="H2" s="46"/>
      <c r="I2" s="46"/>
      <c r="J2" s="46"/>
      <c r="K2" s="46"/>
    </row>
    <row r="3" spans="1:11" s="21" customFormat="1" ht="12" x14ac:dyDescent="0.2">
      <c r="A3" s="17"/>
      <c r="B3" s="43" t="s">
        <v>92</v>
      </c>
      <c r="C3" s="17"/>
      <c r="D3" s="17"/>
      <c r="E3" s="17"/>
      <c r="F3" s="17"/>
      <c r="G3" s="16"/>
      <c r="H3" s="18"/>
      <c r="I3" s="18"/>
      <c r="J3" s="18"/>
      <c r="K3" s="18"/>
    </row>
    <row r="4" spans="1:11" s="21" customFormat="1" ht="12" x14ac:dyDescent="0.2">
      <c r="A4" s="17"/>
      <c r="B4" s="28"/>
      <c r="C4" s="17"/>
      <c r="D4" s="17"/>
      <c r="E4" s="17"/>
      <c r="F4" s="17"/>
      <c r="G4" s="17"/>
      <c r="H4" s="17"/>
      <c r="I4" s="17"/>
      <c r="J4" s="17"/>
      <c r="K4" s="17"/>
    </row>
    <row r="5" spans="1:11" s="21" customFormat="1" ht="12" x14ac:dyDescent="0.2">
      <c r="A5" s="19"/>
      <c r="B5" s="29"/>
      <c r="C5" s="19"/>
      <c r="D5" s="19"/>
      <c r="E5" s="19"/>
      <c r="F5" s="19"/>
      <c r="G5" s="20"/>
    </row>
    <row r="6" spans="1:11" s="21" customFormat="1" ht="12" x14ac:dyDescent="0.2">
      <c r="A6" s="17"/>
      <c r="B6" s="30"/>
      <c r="C6" s="22"/>
      <c r="D6" s="22"/>
      <c r="E6" s="22"/>
      <c r="F6" s="23"/>
      <c r="G6" s="23" t="s">
        <v>16</v>
      </c>
      <c r="H6" s="23"/>
      <c r="I6" s="23"/>
      <c r="J6" s="2">
        <f>K43</f>
        <v>0</v>
      </c>
      <c r="K6" s="25" t="s">
        <v>25</v>
      </c>
    </row>
    <row r="7" spans="1:11" s="21" customFormat="1" ht="12" x14ac:dyDescent="0.2">
      <c r="A7" s="17"/>
      <c r="B7" s="30"/>
      <c r="C7" s="22"/>
      <c r="D7" s="22"/>
      <c r="E7" s="22"/>
      <c r="F7" s="23"/>
      <c r="G7" s="23"/>
      <c r="H7" s="23"/>
      <c r="I7" s="23"/>
      <c r="J7" s="27"/>
      <c r="K7" s="26"/>
    </row>
    <row r="8" spans="1:11" s="21" customFormat="1" ht="12" x14ac:dyDescent="0.2">
      <c r="A8" s="24"/>
      <c r="B8" s="99" t="s">
        <v>14</v>
      </c>
      <c r="C8" s="100"/>
      <c r="D8" s="101"/>
      <c r="E8" s="102" t="s">
        <v>15</v>
      </c>
      <c r="F8" s="103"/>
      <c r="G8" s="103"/>
      <c r="H8" s="103"/>
      <c r="I8" s="103"/>
      <c r="J8" s="104"/>
      <c r="K8" s="105" t="s">
        <v>11</v>
      </c>
    </row>
    <row r="9" spans="1:11" s="25" customFormat="1" ht="45" customHeight="1" x14ac:dyDescent="0.25">
      <c r="A9" s="49" t="s">
        <v>0</v>
      </c>
      <c r="B9" s="79" t="s">
        <v>17</v>
      </c>
      <c r="C9" s="106" t="s">
        <v>18</v>
      </c>
      <c r="D9" s="106" t="s">
        <v>19</v>
      </c>
      <c r="E9" s="102" t="s">
        <v>22</v>
      </c>
      <c r="F9" s="104"/>
      <c r="G9" s="102" t="s">
        <v>23</v>
      </c>
      <c r="H9" s="104"/>
      <c r="I9" s="102" t="s">
        <v>24</v>
      </c>
      <c r="J9" s="101"/>
      <c r="K9" s="105"/>
    </row>
    <row r="10" spans="1:11" s="21" customFormat="1" x14ac:dyDescent="0.2">
      <c r="A10" s="51"/>
      <c r="B10" s="52"/>
      <c r="C10" s="107"/>
      <c r="D10" s="107"/>
      <c r="E10" s="1" t="s">
        <v>20</v>
      </c>
      <c r="F10" s="1" t="s">
        <v>21</v>
      </c>
      <c r="G10" s="1" t="s">
        <v>20</v>
      </c>
      <c r="H10" s="1" t="s">
        <v>21</v>
      </c>
      <c r="I10" s="1" t="s">
        <v>20</v>
      </c>
      <c r="J10" s="1" t="s">
        <v>21</v>
      </c>
      <c r="K10" s="105"/>
    </row>
    <row r="11" spans="1:11" s="21" customFormat="1" x14ac:dyDescent="0.2">
      <c r="A11" s="53"/>
      <c r="B11" s="54">
        <v>2</v>
      </c>
      <c r="C11" s="53">
        <v>3</v>
      </c>
      <c r="D11" s="53">
        <v>4</v>
      </c>
      <c r="E11" s="1">
        <v>5</v>
      </c>
      <c r="F11" s="1" t="s">
        <v>1</v>
      </c>
      <c r="G11" s="1">
        <v>7</v>
      </c>
      <c r="H11" s="1" t="s">
        <v>2</v>
      </c>
      <c r="I11" s="1">
        <v>9</v>
      </c>
      <c r="J11" s="1" t="s">
        <v>3</v>
      </c>
      <c r="K11" s="1" t="s">
        <v>4</v>
      </c>
    </row>
    <row r="12" spans="1:11" s="21" customFormat="1" ht="29.65" customHeight="1" x14ac:dyDescent="0.2">
      <c r="A12" s="3"/>
      <c r="B12" s="73" t="s">
        <v>48</v>
      </c>
      <c r="C12" s="60"/>
      <c r="D12" s="61"/>
      <c r="E12" s="6"/>
      <c r="F12" s="7"/>
      <c r="G12" s="6"/>
      <c r="H12" s="7"/>
      <c r="I12" s="6"/>
      <c r="J12" s="8"/>
      <c r="K12" s="9"/>
    </row>
    <row r="13" spans="1:11" s="21" customFormat="1" ht="12" x14ac:dyDescent="0.2">
      <c r="A13" s="3">
        <v>1</v>
      </c>
      <c r="B13" s="75" t="s">
        <v>49</v>
      </c>
      <c r="C13" s="60" t="s">
        <v>50</v>
      </c>
      <c r="D13" s="61">
        <v>8</v>
      </c>
      <c r="E13" s="6">
        <v>0</v>
      </c>
      <c r="F13" s="7">
        <f t="shared" ref="F13:F36" si="0">E13*D13</f>
        <v>0</v>
      </c>
      <c r="G13" s="6">
        <v>0</v>
      </c>
      <c r="H13" s="7">
        <f t="shared" ref="H13:H36" si="1">G13*D13</f>
        <v>0</v>
      </c>
      <c r="I13" s="6">
        <v>0</v>
      </c>
      <c r="J13" s="8">
        <f t="shared" ref="J13:J36" si="2">I13*D13</f>
        <v>0</v>
      </c>
      <c r="K13" s="9">
        <f t="shared" ref="K13:K28" si="3">F13+H13+J13</f>
        <v>0</v>
      </c>
    </row>
    <row r="14" spans="1:11" s="21" customFormat="1" ht="12" x14ac:dyDescent="0.2">
      <c r="A14" s="3">
        <v>2</v>
      </c>
      <c r="B14" s="75" t="s">
        <v>51</v>
      </c>
      <c r="C14" s="60" t="s">
        <v>50</v>
      </c>
      <c r="D14" s="61">
        <v>12</v>
      </c>
      <c r="E14" s="6">
        <v>0</v>
      </c>
      <c r="F14" s="7">
        <f t="shared" si="0"/>
        <v>0</v>
      </c>
      <c r="G14" s="6">
        <v>0</v>
      </c>
      <c r="H14" s="7">
        <f t="shared" si="1"/>
        <v>0</v>
      </c>
      <c r="I14" s="6">
        <v>0</v>
      </c>
      <c r="J14" s="8">
        <f t="shared" si="2"/>
        <v>0</v>
      </c>
      <c r="K14" s="9">
        <f t="shared" si="3"/>
        <v>0</v>
      </c>
    </row>
    <row r="15" spans="1:11" s="21" customFormat="1" ht="12" x14ac:dyDescent="0.2">
      <c r="A15" s="3">
        <v>3</v>
      </c>
      <c r="B15" s="75" t="s">
        <v>135</v>
      </c>
      <c r="C15" s="60" t="s">
        <v>5</v>
      </c>
      <c r="D15" s="61">
        <v>1</v>
      </c>
      <c r="E15" s="6">
        <v>0</v>
      </c>
      <c r="F15" s="7">
        <f t="shared" ref="F15" si="4">E15*D15</f>
        <v>0</v>
      </c>
      <c r="G15" s="6">
        <v>0</v>
      </c>
      <c r="H15" s="7">
        <f t="shared" ref="H15" si="5">G15*D15</f>
        <v>0</v>
      </c>
      <c r="I15" s="6">
        <v>0</v>
      </c>
      <c r="J15" s="8">
        <f t="shared" ref="J15" si="6">I15*D15</f>
        <v>0</v>
      </c>
      <c r="K15" s="9">
        <f t="shared" ref="K15" si="7">F15+H15+J15</f>
        <v>0</v>
      </c>
    </row>
    <row r="16" spans="1:11" s="21" customFormat="1" ht="12" x14ac:dyDescent="0.2">
      <c r="A16" s="3">
        <v>4</v>
      </c>
      <c r="B16" s="75" t="s">
        <v>52</v>
      </c>
      <c r="C16" s="60" t="s">
        <v>5</v>
      </c>
      <c r="D16" s="61">
        <v>4</v>
      </c>
      <c r="E16" s="6">
        <v>0</v>
      </c>
      <c r="F16" s="7">
        <f t="shared" si="0"/>
        <v>0</v>
      </c>
      <c r="G16" s="6">
        <v>0</v>
      </c>
      <c r="H16" s="7">
        <f t="shared" si="1"/>
        <v>0</v>
      </c>
      <c r="I16" s="6">
        <v>0</v>
      </c>
      <c r="J16" s="8">
        <f t="shared" si="2"/>
        <v>0</v>
      </c>
      <c r="K16" s="9">
        <f t="shared" si="3"/>
        <v>0</v>
      </c>
    </row>
    <row r="17" spans="1:18" s="21" customFormat="1" ht="12" x14ac:dyDescent="0.2">
      <c r="A17" s="3">
        <v>5</v>
      </c>
      <c r="B17" s="75" t="s">
        <v>53</v>
      </c>
      <c r="C17" s="60" t="s">
        <v>5</v>
      </c>
      <c r="D17" s="61">
        <v>1</v>
      </c>
      <c r="E17" s="6">
        <v>0</v>
      </c>
      <c r="F17" s="7">
        <f t="shared" ref="F17" si="8">E17*D17</f>
        <v>0</v>
      </c>
      <c r="G17" s="6">
        <v>0</v>
      </c>
      <c r="H17" s="7">
        <f t="shared" ref="H17" si="9">G17*D17</f>
        <v>0</v>
      </c>
      <c r="I17" s="6">
        <v>0</v>
      </c>
      <c r="J17" s="8">
        <f t="shared" ref="J17" si="10">I17*D17</f>
        <v>0</v>
      </c>
      <c r="K17" s="9">
        <f t="shared" ref="K17" si="11">F17+H17+J17</f>
        <v>0</v>
      </c>
    </row>
    <row r="18" spans="1:18" s="21" customFormat="1" ht="12" x14ac:dyDescent="0.2">
      <c r="A18" s="3">
        <v>6</v>
      </c>
      <c r="B18" s="75" t="s">
        <v>54</v>
      </c>
      <c r="C18" s="60" t="s">
        <v>5</v>
      </c>
      <c r="D18" s="61">
        <v>5</v>
      </c>
      <c r="E18" s="6">
        <v>0</v>
      </c>
      <c r="F18" s="7">
        <f t="shared" si="0"/>
        <v>0</v>
      </c>
      <c r="G18" s="6">
        <v>0</v>
      </c>
      <c r="H18" s="7">
        <f t="shared" si="1"/>
        <v>0</v>
      </c>
      <c r="I18" s="6">
        <v>0</v>
      </c>
      <c r="J18" s="8">
        <f t="shared" si="2"/>
        <v>0</v>
      </c>
      <c r="K18" s="9">
        <f t="shared" si="3"/>
        <v>0</v>
      </c>
    </row>
    <row r="19" spans="1:18" s="21" customFormat="1" ht="14.25" x14ac:dyDescent="0.2">
      <c r="A19" s="3">
        <v>7</v>
      </c>
      <c r="B19" s="75" t="s">
        <v>136</v>
      </c>
      <c r="C19" s="60" t="s">
        <v>5</v>
      </c>
      <c r="D19" s="61">
        <v>7</v>
      </c>
      <c r="E19" s="6">
        <v>0</v>
      </c>
      <c r="F19" s="7">
        <f t="shared" ref="F19" si="12">E19*D19</f>
        <v>0</v>
      </c>
      <c r="G19" s="6">
        <v>0</v>
      </c>
      <c r="H19" s="7">
        <f t="shared" ref="H19" si="13">G19*D19</f>
        <v>0</v>
      </c>
      <c r="I19" s="6">
        <v>0</v>
      </c>
      <c r="J19" s="8">
        <f t="shared" ref="J19" si="14">I19*D19</f>
        <v>0</v>
      </c>
      <c r="K19" s="9">
        <f t="shared" ref="K19" si="15">F19+H19+J19</f>
        <v>0</v>
      </c>
    </row>
    <row r="20" spans="1:18" s="21" customFormat="1" ht="14.25" x14ac:dyDescent="0.2">
      <c r="A20" s="3">
        <v>8</v>
      </c>
      <c r="B20" s="75" t="s">
        <v>55</v>
      </c>
      <c r="C20" s="60" t="s">
        <v>5</v>
      </c>
      <c r="D20" s="61">
        <v>15</v>
      </c>
      <c r="E20" s="6">
        <v>0</v>
      </c>
      <c r="F20" s="7">
        <f t="shared" si="0"/>
        <v>0</v>
      </c>
      <c r="G20" s="6">
        <v>0</v>
      </c>
      <c r="H20" s="7">
        <f t="shared" si="1"/>
        <v>0</v>
      </c>
      <c r="I20" s="6">
        <v>0</v>
      </c>
      <c r="J20" s="8">
        <f t="shared" si="2"/>
        <v>0</v>
      </c>
      <c r="K20" s="9">
        <f t="shared" si="3"/>
        <v>0</v>
      </c>
    </row>
    <row r="21" spans="1:18" s="21" customFormat="1" ht="14.25" x14ac:dyDescent="0.2">
      <c r="A21" s="3">
        <v>9</v>
      </c>
      <c r="B21" s="75" t="s">
        <v>56</v>
      </c>
      <c r="C21" s="60" t="s">
        <v>5</v>
      </c>
      <c r="D21" s="61">
        <v>4</v>
      </c>
      <c r="E21" s="6">
        <v>0</v>
      </c>
      <c r="F21" s="7">
        <f t="shared" si="0"/>
        <v>0</v>
      </c>
      <c r="G21" s="6">
        <v>0</v>
      </c>
      <c r="H21" s="7">
        <f t="shared" si="1"/>
        <v>0</v>
      </c>
      <c r="I21" s="6">
        <v>0</v>
      </c>
      <c r="J21" s="8">
        <f t="shared" si="2"/>
        <v>0</v>
      </c>
      <c r="K21" s="9">
        <f t="shared" si="3"/>
        <v>0</v>
      </c>
    </row>
    <row r="22" spans="1:18" s="21" customFormat="1" ht="12" x14ac:dyDescent="0.2">
      <c r="A22" s="3">
        <v>10</v>
      </c>
      <c r="B22" s="75" t="s">
        <v>57</v>
      </c>
      <c r="C22" s="60" t="s">
        <v>5</v>
      </c>
      <c r="D22" s="61">
        <v>2</v>
      </c>
      <c r="E22" s="6">
        <v>0</v>
      </c>
      <c r="F22" s="7">
        <f t="shared" si="0"/>
        <v>0</v>
      </c>
      <c r="G22" s="6">
        <v>0</v>
      </c>
      <c r="H22" s="7">
        <f t="shared" si="1"/>
        <v>0</v>
      </c>
      <c r="I22" s="6">
        <v>0</v>
      </c>
      <c r="J22" s="8">
        <f t="shared" si="2"/>
        <v>0</v>
      </c>
      <c r="K22" s="9">
        <f t="shared" si="3"/>
        <v>0</v>
      </c>
    </row>
    <row r="23" spans="1:18" s="21" customFormat="1" ht="12" x14ac:dyDescent="0.2">
      <c r="A23" s="3">
        <v>11</v>
      </c>
      <c r="B23" s="75" t="s">
        <v>137</v>
      </c>
      <c r="C23" s="60" t="s">
        <v>5</v>
      </c>
      <c r="D23" s="61">
        <v>1</v>
      </c>
      <c r="E23" s="6">
        <v>0</v>
      </c>
      <c r="F23" s="7">
        <f t="shared" ref="F23" si="16">E23*D23</f>
        <v>0</v>
      </c>
      <c r="G23" s="6">
        <v>0</v>
      </c>
      <c r="H23" s="7">
        <f t="shared" ref="H23" si="17">G23*D23</f>
        <v>0</v>
      </c>
      <c r="I23" s="6">
        <v>0</v>
      </c>
      <c r="J23" s="8">
        <f t="shared" ref="J23" si="18">I23*D23</f>
        <v>0</v>
      </c>
      <c r="K23" s="9">
        <f t="shared" ref="K23" si="19">F23+H23+J23</f>
        <v>0</v>
      </c>
    </row>
    <row r="24" spans="1:18" s="21" customFormat="1" ht="12" x14ac:dyDescent="0.2">
      <c r="A24" s="3">
        <v>12</v>
      </c>
      <c r="B24" s="75" t="s">
        <v>58</v>
      </c>
      <c r="C24" s="60" t="s">
        <v>5</v>
      </c>
      <c r="D24" s="61">
        <v>1</v>
      </c>
      <c r="E24" s="6">
        <v>0</v>
      </c>
      <c r="F24" s="7">
        <f t="shared" si="0"/>
        <v>0</v>
      </c>
      <c r="G24" s="6">
        <v>0</v>
      </c>
      <c r="H24" s="7">
        <f t="shared" si="1"/>
        <v>0</v>
      </c>
      <c r="I24" s="6">
        <v>0</v>
      </c>
      <c r="J24" s="8">
        <f t="shared" si="2"/>
        <v>0</v>
      </c>
      <c r="K24" s="9">
        <f t="shared" si="3"/>
        <v>0</v>
      </c>
    </row>
    <row r="25" spans="1:18" s="21" customFormat="1" ht="12" x14ac:dyDescent="0.2">
      <c r="A25" s="3">
        <v>13</v>
      </c>
      <c r="B25" s="75" t="s">
        <v>59</v>
      </c>
      <c r="C25" s="60" t="s">
        <v>5</v>
      </c>
      <c r="D25" s="61">
        <v>4</v>
      </c>
      <c r="E25" s="6">
        <v>0</v>
      </c>
      <c r="F25" s="7">
        <f t="shared" si="0"/>
        <v>0</v>
      </c>
      <c r="G25" s="6">
        <v>0</v>
      </c>
      <c r="H25" s="7">
        <f t="shared" si="1"/>
        <v>0</v>
      </c>
      <c r="I25" s="6">
        <v>0</v>
      </c>
      <c r="J25" s="8">
        <f t="shared" si="2"/>
        <v>0</v>
      </c>
      <c r="K25" s="9">
        <f t="shared" si="3"/>
        <v>0</v>
      </c>
    </row>
    <row r="26" spans="1:18" s="21" customFormat="1" ht="12" x14ac:dyDescent="0.2">
      <c r="A26" s="3">
        <v>14</v>
      </c>
      <c r="B26" s="75" t="s">
        <v>60</v>
      </c>
      <c r="C26" s="60" t="s">
        <v>5</v>
      </c>
      <c r="D26" s="61">
        <v>3</v>
      </c>
      <c r="E26" s="6">
        <v>0</v>
      </c>
      <c r="F26" s="7">
        <f t="shared" si="0"/>
        <v>0</v>
      </c>
      <c r="G26" s="6">
        <v>0</v>
      </c>
      <c r="H26" s="7">
        <f t="shared" si="1"/>
        <v>0</v>
      </c>
      <c r="I26" s="6">
        <v>0</v>
      </c>
      <c r="J26" s="8">
        <f t="shared" si="2"/>
        <v>0</v>
      </c>
      <c r="K26" s="9">
        <f t="shared" si="3"/>
        <v>0</v>
      </c>
    </row>
    <row r="27" spans="1:18" s="21" customFormat="1" ht="12" x14ac:dyDescent="0.2">
      <c r="A27" s="3">
        <v>15</v>
      </c>
      <c r="B27" s="75" t="s">
        <v>61</v>
      </c>
      <c r="C27" s="60" t="s">
        <v>5</v>
      </c>
      <c r="D27" s="61">
        <v>5</v>
      </c>
      <c r="E27" s="6">
        <v>0</v>
      </c>
      <c r="F27" s="7">
        <f t="shared" si="0"/>
        <v>0</v>
      </c>
      <c r="G27" s="6">
        <v>0</v>
      </c>
      <c r="H27" s="7">
        <f t="shared" si="1"/>
        <v>0</v>
      </c>
      <c r="I27" s="6">
        <v>0</v>
      </c>
      <c r="J27" s="8">
        <f t="shared" si="2"/>
        <v>0</v>
      </c>
      <c r="K27" s="9">
        <f t="shared" si="3"/>
        <v>0</v>
      </c>
      <c r="N27" s="23"/>
      <c r="O27" s="23"/>
      <c r="P27" s="23"/>
      <c r="Q27" s="2"/>
      <c r="R27" s="18"/>
    </row>
    <row r="28" spans="1:18" s="21" customFormat="1" ht="12" x14ac:dyDescent="0.2">
      <c r="A28" s="3">
        <v>16</v>
      </c>
      <c r="B28" s="75" t="s">
        <v>62</v>
      </c>
      <c r="C28" s="60" t="s">
        <v>5</v>
      </c>
      <c r="D28" s="61">
        <v>10</v>
      </c>
      <c r="E28" s="6">
        <v>0</v>
      </c>
      <c r="F28" s="7">
        <f t="shared" si="0"/>
        <v>0</v>
      </c>
      <c r="G28" s="6">
        <v>0</v>
      </c>
      <c r="H28" s="7">
        <f t="shared" si="1"/>
        <v>0</v>
      </c>
      <c r="I28" s="6">
        <v>0</v>
      </c>
      <c r="J28" s="8">
        <f t="shared" si="2"/>
        <v>0</v>
      </c>
      <c r="K28" s="9">
        <f t="shared" si="3"/>
        <v>0</v>
      </c>
    </row>
    <row r="29" spans="1:18" s="21" customFormat="1" ht="25.15" customHeight="1" x14ac:dyDescent="0.2">
      <c r="A29" s="3"/>
      <c r="B29" s="73" t="s">
        <v>63</v>
      </c>
      <c r="C29" s="60"/>
      <c r="D29" s="61"/>
      <c r="E29" s="6"/>
      <c r="F29" s="7"/>
      <c r="G29" s="6"/>
      <c r="H29" s="7"/>
      <c r="I29" s="6"/>
      <c r="J29" s="8"/>
      <c r="K29" s="9"/>
    </row>
    <row r="30" spans="1:18" s="21" customFormat="1" ht="12" x14ac:dyDescent="0.2">
      <c r="A30" s="3">
        <v>1</v>
      </c>
      <c r="B30" s="76" t="s">
        <v>64</v>
      </c>
      <c r="C30" s="60" t="s">
        <v>50</v>
      </c>
      <c r="D30" s="61">
        <v>12</v>
      </c>
      <c r="E30" s="6">
        <v>0</v>
      </c>
      <c r="F30" s="7">
        <f t="shared" si="0"/>
        <v>0</v>
      </c>
      <c r="G30" s="6">
        <v>0</v>
      </c>
      <c r="H30" s="7">
        <f t="shared" si="1"/>
        <v>0</v>
      </c>
      <c r="I30" s="6">
        <v>0</v>
      </c>
      <c r="J30" s="8">
        <f t="shared" si="2"/>
        <v>0</v>
      </c>
      <c r="K30" s="9">
        <f t="shared" ref="K30:K36" si="20">F30+H30+J30</f>
        <v>0</v>
      </c>
    </row>
    <row r="31" spans="1:18" s="21" customFormat="1" ht="12" x14ac:dyDescent="0.2">
      <c r="A31" s="3">
        <v>2</v>
      </c>
      <c r="B31" s="76" t="s">
        <v>53</v>
      </c>
      <c r="C31" s="60" t="s">
        <v>5</v>
      </c>
      <c r="D31" s="61">
        <v>1</v>
      </c>
      <c r="E31" s="6">
        <v>0</v>
      </c>
      <c r="F31" s="7">
        <f t="shared" si="0"/>
        <v>0</v>
      </c>
      <c r="G31" s="6">
        <v>0</v>
      </c>
      <c r="H31" s="7">
        <f t="shared" si="1"/>
        <v>0</v>
      </c>
      <c r="I31" s="6">
        <v>0</v>
      </c>
      <c r="J31" s="8">
        <f t="shared" si="2"/>
        <v>0</v>
      </c>
      <c r="K31" s="9">
        <f t="shared" si="20"/>
        <v>0</v>
      </c>
    </row>
    <row r="32" spans="1:18" s="21" customFormat="1" ht="14.25" x14ac:dyDescent="0.2">
      <c r="A32" s="3">
        <v>3</v>
      </c>
      <c r="B32" s="76" t="s">
        <v>55</v>
      </c>
      <c r="C32" s="60" t="s">
        <v>5</v>
      </c>
      <c r="D32" s="61">
        <v>15</v>
      </c>
      <c r="E32" s="6">
        <v>0</v>
      </c>
      <c r="F32" s="7">
        <f t="shared" si="0"/>
        <v>0</v>
      </c>
      <c r="G32" s="6">
        <v>0</v>
      </c>
      <c r="H32" s="7">
        <f t="shared" si="1"/>
        <v>0</v>
      </c>
      <c r="I32" s="6">
        <v>0</v>
      </c>
      <c r="J32" s="8">
        <f t="shared" si="2"/>
        <v>0</v>
      </c>
      <c r="K32" s="9">
        <f t="shared" si="20"/>
        <v>0</v>
      </c>
    </row>
    <row r="33" spans="1:11" s="21" customFormat="1" ht="14.25" x14ac:dyDescent="0.2">
      <c r="A33" s="3">
        <v>4</v>
      </c>
      <c r="B33" s="76" t="s">
        <v>65</v>
      </c>
      <c r="C33" s="60" t="s">
        <v>5</v>
      </c>
      <c r="D33" s="61">
        <v>3</v>
      </c>
      <c r="E33" s="6">
        <v>0</v>
      </c>
      <c r="F33" s="7">
        <f t="shared" si="0"/>
        <v>0</v>
      </c>
      <c r="G33" s="6">
        <v>0</v>
      </c>
      <c r="H33" s="7">
        <f t="shared" si="1"/>
        <v>0</v>
      </c>
      <c r="I33" s="6">
        <v>0</v>
      </c>
      <c r="J33" s="8">
        <f t="shared" si="2"/>
        <v>0</v>
      </c>
      <c r="K33" s="9">
        <f t="shared" si="20"/>
        <v>0</v>
      </c>
    </row>
    <row r="34" spans="1:11" s="21" customFormat="1" ht="12" x14ac:dyDescent="0.2">
      <c r="A34" s="3">
        <v>5</v>
      </c>
      <c r="B34" s="76" t="s">
        <v>66</v>
      </c>
      <c r="C34" s="60" t="s">
        <v>5</v>
      </c>
      <c r="D34" s="61">
        <v>1</v>
      </c>
      <c r="E34" s="6">
        <v>0</v>
      </c>
      <c r="F34" s="7">
        <f t="shared" si="0"/>
        <v>0</v>
      </c>
      <c r="G34" s="6">
        <v>0</v>
      </c>
      <c r="H34" s="7">
        <f t="shared" si="1"/>
        <v>0</v>
      </c>
      <c r="I34" s="6">
        <v>0</v>
      </c>
      <c r="J34" s="8">
        <f t="shared" si="2"/>
        <v>0</v>
      </c>
      <c r="K34" s="9">
        <f t="shared" si="20"/>
        <v>0</v>
      </c>
    </row>
    <row r="35" spans="1:11" s="21" customFormat="1" ht="12" x14ac:dyDescent="0.2">
      <c r="A35" s="3">
        <v>6</v>
      </c>
      <c r="B35" s="77" t="s">
        <v>59</v>
      </c>
      <c r="C35" s="60" t="s">
        <v>5</v>
      </c>
      <c r="D35" s="61">
        <v>3</v>
      </c>
      <c r="E35" s="6">
        <v>0</v>
      </c>
      <c r="F35" s="7">
        <f t="shared" si="0"/>
        <v>0</v>
      </c>
      <c r="G35" s="6">
        <v>0</v>
      </c>
      <c r="H35" s="7">
        <f t="shared" si="1"/>
        <v>0</v>
      </c>
      <c r="I35" s="6">
        <v>0</v>
      </c>
      <c r="J35" s="8">
        <f t="shared" si="2"/>
        <v>0</v>
      </c>
      <c r="K35" s="9">
        <f t="shared" si="20"/>
        <v>0</v>
      </c>
    </row>
    <row r="36" spans="1:11" s="21" customFormat="1" ht="12" x14ac:dyDescent="0.2">
      <c r="A36" s="3">
        <v>7</v>
      </c>
      <c r="B36" s="77" t="s">
        <v>62</v>
      </c>
      <c r="C36" s="60" t="s">
        <v>5</v>
      </c>
      <c r="D36" s="61">
        <v>10</v>
      </c>
      <c r="E36" s="6">
        <v>0</v>
      </c>
      <c r="F36" s="7">
        <f t="shared" si="0"/>
        <v>0</v>
      </c>
      <c r="G36" s="6">
        <v>0</v>
      </c>
      <c r="H36" s="7">
        <f t="shared" si="1"/>
        <v>0</v>
      </c>
      <c r="I36" s="6">
        <v>0</v>
      </c>
      <c r="J36" s="8">
        <f t="shared" si="2"/>
        <v>0</v>
      </c>
      <c r="K36" s="9">
        <f t="shared" si="20"/>
        <v>0</v>
      </c>
    </row>
    <row r="37" spans="1:11" s="21" customFormat="1" ht="12" x14ac:dyDescent="0.2">
      <c r="A37" s="3"/>
      <c r="B37" s="44" t="s">
        <v>7</v>
      </c>
      <c r="C37" s="3"/>
      <c r="D37" s="7"/>
      <c r="E37" s="7"/>
      <c r="F37" s="7">
        <f>SUM(F12:F36)</f>
        <v>0</v>
      </c>
      <c r="G37" s="7"/>
      <c r="H37" s="7">
        <f>SUM(H12:H36)</f>
        <v>0</v>
      </c>
      <c r="I37" s="7"/>
      <c r="J37" s="7">
        <f>SUM(J12:J36)</f>
        <v>0</v>
      </c>
      <c r="K37" s="10">
        <f t="shared" ref="K37" si="21">F37+H37+J37</f>
        <v>0</v>
      </c>
    </row>
    <row r="38" spans="1:11" s="21" customFormat="1" ht="12" x14ac:dyDescent="0.2">
      <c r="A38" s="3"/>
      <c r="B38" s="45" t="s">
        <v>8</v>
      </c>
      <c r="C38" s="3"/>
      <c r="D38" s="11">
        <v>0</v>
      </c>
      <c r="E38" s="7"/>
      <c r="F38" s="7"/>
      <c r="G38" s="7"/>
      <c r="H38" s="7"/>
      <c r="I38" s="7"/>
      <c r="J38" s="7"/>
      <c r="K38" s="7">
        <f>K37*D38</f>
        <v>0</v>
      </c>
    </row>
    <row r="39" spans="1:11" s="21" customFormat="1" ht="12" x14ac:dyDescent="0.2">
      <c r="A39" s="3"/>
      <c r="B39" s="45" t="s">
        <v>9</v>
      </c>
      <c r="C39" s="3"/>
      <c r="D39" s="3"/>
      <c r="E39" s="7"/>
      <c r="F39" s="7"/>
      <c r="G39" s="7"/>
      <c r="H39" s="7"/>
      <c r="I39" s="7"/>
      <c r="J39" s="7"/>
      <c r="K39" s="10">
        <f>SUM(K37:K38)</f>
        <v>0</v>
      </c>
    </row>
    <row r="40" spans="1:11" s="21" customFormat="1" ht="12" x14ac:dyDescent="0.2">
      <c r="A40" s="3"/>
      <c r="B40" s="45" t="s">
        <v>10</v>
      </c>
      <c r="C40" s="3"/>
      <c r="D40" s="11">
        <v>0</v>
      </c>
      <c r="E40" s="7"/>
      <c r="F40" s="7"/>
      <c r="G40" s="7"/>
      <c r="H40" s="7"/>
      <c r="I40" s="7"/>
      <c r="J40" s="7"/>
      <c r="K40" s="7">
        <f>K39*D40</f>
        <v>0</v>
      </c>
    </row>
    <row r="41" spans="1:11" s="21" customFormat="1" ht="12" x14ac:dyDescent="0.2">
      <c r="A41" s="3"/>
      <c r="B41" s="44" t="s">
        <v>11</v>
      </c>
      <c r="C41" s="3"/>
      <c r="D41" s="3"/>
      <c r="E41" s="7"/>
      <c r="F41" s="7"/>
      <c r="G41" s="7"/>
      <c r="H41" s="7"/>
      <c r="I41" s="7"/>
      <c r="J41" s="7"/>
      <c r="K41" s="10">
        <f>K39+K40</f>
        <v>0</v>
      </c>
    </row>
    <row r="42" spans="1:11" s="21" customFormat="1" ht="12" x14ac:dyDescent="0.2">
      <c r="A42" s="4"/>
      <c r="B42" s="44" t="s">
        <v>12</v>
      </c>
      <c r="C42" s="3"/>
      <c r="D42" s="12">
        <v>0.18</v>
      </c>
      <c r="E42" s="7"/>
      <c r="F42" s="7"/>
      <c r="G42" s="7"/>
      <c r="H42" s="7"/>
      <c r="I42" s="7"/>
      <c r="J42" s="7"/>
      <c r="K42" s="7">
        <f>K41*D42</f>
        <v>0</v>
      </c>
    </row>
    <row r="43" spans="1:11" s="21" customFormat="1" ht="12" x14ac:dyDescent="0.2">
      <c r="A43" s="5"/>
      <c r="B43" s="13" t="s">
        <v>13</v>
      </c>
      <c r="C43" s="1"/>
      <c r="D43" s="1"/>
      <c r="E43" s="14"/>
      <c r="F43" s="14"/>
      <c r="G43" s="14"/>
      <c r="H43" s="14"/>
      <c r="I43" s="14"/>
      <c r="J43" s="14"/>
      <c r="K43" s="15">
        <f>SUM(K41:K42)</f>
        <v>0</v>
      </c>
    </row>
  </sheetData>
  <mergeCells count="8">
    <mergeCell ref="B8:D8"/>
    <mergeCell ref="E8:J8"/>
    <mergeCell ref="K8:K10"/>
    <mergeCell ref="C9:C10"/>
    <mergeCell ref="D9:D10"/>
    <mergeCell ref="E9:F9"/>
    <mergeCell ref="G9:H9"/>
    <mergeCell ref="I9:J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ნაკრები</vt:lpstr>
      <vt:lpstr>გათ.გაგრილება</vt:lpstr>
      <vt:lpstr>ვენტილაცია</vt:lpstr>
      <vt:lpstr>სანტექნიკა</vt:lpstr>
      <vt:lpstr>ცივი ცხელი წყალი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2019-02-19T05:38:40Z</dcterms:modified>
</cp:coreProperties>
</file>